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L:\Anita\New Kid\NewKid Research\NASIG\"/>
    </mc:Choice>
  </mc:AlternateContent>
  <xr:revisionPtr revIDLastSave="0" documentId="13_ncr:1_{7EE42264-B90E-485D-A906-AC0970CDF464}" xr6:coauthVersionLast="47" xr6:coauthVersionMax="47" xr10:uidLastSave="{00000000-0000-0000-0000-000000000000}"/>
  <bookViews>
    <workbookView xWindow="30090" yWindow="105" windowWidth="23010" windowHeight="14370" tabRatio="855" activeTab="8" xr2:uid="{BA5B24B7-4A0F-4CF8-BEB0-14C09F14A1A8}"/>
  </bookViews>
  <sheets>
    <sheet name="Resources" sheetId="2" r:id="rId1"/>
    <sheet name="Percentage" sheetId="4" r:id="rId2"/>
    <sheet name="Relevancy" sheetId="3" r:id="rId3"/>
    <sheet name="Autism" sheetId="14" r:id="rId4"/>
    <sheet name="Oil" sheetId="16" r:id="rId5"/>
    <sheet name="Music" sheetId="15" r:id="rId6"/>
    <sheet name="HiTech" sheetId="10" r:id="rId7"/>
    <sheet name="Wind" sheetId="11" r:id="rId8"/>
    <sheet name="Acid Rain" sheetId="12" r:id="rId9"/>
    <sheet name="Sheet1" sheetId="1" state="hidden" r:id="rId10"/>
    <sheet name="Primo" sheetId="5" state="hidden" r:id="rId11"/>
    <sheet name="EDS" sheetId="6" state="hidden" r:id="rId12"/>
    <sheet name="CloudSource" sheetId="7" state="hidden" r:id="rId13"/>
    <sheet name="Autism1" sheetId="8" state="hidden" r:id="rId14"/>
    <sheet name="Marketing1" sheetId="9" state="hidden" r:id="rId15"/>
    <sheet name="Alchemy1" sheetId="13" state="hidden" r:id="rId16"/>
  </sheets>
  <definedNames>
    <definedName name="_xlnm._FilterDatabase" localSheetId="8" hidden="1">'Acid Rain'!$J$1:$J$92</definedName>
    <definedName name="_xlnm._FilterDatabase" localSheetId="15" hidden="1">Alchemy1!$H$1:$I$47</definedName>
    <definedName name="_xlnm._FilterDatabase" localSheetId="13" hidden="1">Autism1!$J$1:$K$74</definedName>
    <definedName name="_xlnm._FilterDatabase" localSheetId="14" hidden="1">Marketing1!$H$1:$I$83</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2" i="4" l="1"/>
  <c r="Q20" i="4"/>
  <c r="O14" i="4"/>
  <c r="P14" i="4"/>
  <c r="Q14" i="4"/>
  <c r="O26" i="4"/>
  <c r="P26" i="4"/>
  <c r="Q26" i="4"/>
  <c r="D26" i="4"/>
  <c r="D27" i="4"/>
  <c r="D28" i="4"/>
  <c r="D29" i="4"/>
  <c r="D30" i="4"/>
  <c r="D31" i="4"/>
  <c r="D32" i="4"/>
  <c r="D33" i="4"/>
  <c r="D34" i="4"/>
  <c r="D14" i="4"/>
  <c r="D15" i="4"/>
  <c r="D16" i="4"/>
  <c r="D17" i="4"/>
  <c r="D18" i="4"/>
  <c r="D19" i="4"/>
  <c r="D20" i="4"/>
  <c r="D21" i="4"/>
  <c r="D22" i="4"/>
  <c r="D2" i="4"/>
  <c r="D3" i="4"/>
  <c r="D4" i="4"/>
  <c r="D5" i="4"/>
  <c r="D6" i="4"/>
  <c r="D7" i="4"/>
  <c r="D8" i="4"/>
  <c r="D9" i="4"/>
  <c r="D10" i="4"/>
  <c r="M2" i="4"/>
  <c r="M3" i="4"/>
  <c r="M4" i="4"/>
  <c r="M5" i="4"/>
  <c r="M6" i="4"/>
  <c r="M7" i="4"/>
  <c r="M8" i="4"/>
  <c r="M9" i="4"/>
  <c r="M10" i="4"/>
  <c r="M14" i="4"/>
  <c r="M15" i="4"/>
  <c r="M16" i="4"/>
  <c r="M17" i="4"/>
  <c r="M18" i="4"/>
  <c r="M19" i="4"/>
  <c r="M20" i="4"/>
  <c r="M21" i="4"/>
  <c r="M22" i="4"/>
  <c r="M26" i="4"/>
  <c r="M27" i="4"/>
  <c r="M28" i="4"/>
  <c r="M29" i="4"/>
  <c r="M30" i="4"/>
  <c r="M31" i="4"/>
  <c r="M32" i="4"/>
  <c r="M33" i="4"/>
  <c r="M34" i="4"/>
  <c r="V26" i="4"/>
  <c r="V27" i="4"/>
  <c r="V28" i="4"/>
  <c r="V29" i="4"/>
  <c r="V30" i="4"/>
  <c r="V31" i="4"/>
  <c r="V32" i="4"/>
  <c r="V33" i="4"/>
  <c r="V34" i="4"/>
  <c r="V14" i="4"/>
  <c r="V15" i="4"/>
  <c r="V16" i="4"/>
  <c r="V17" i="4"/>
  <c r="V18" i="4"/>
  <c r="V19" i="4"/>
  <c r="V20" i="4"/>
  <c r="V21" i="4"/>
  <c r="V22" i="4"/>
  <c r="V2" i="4"/>
  <c r="V3" i="4"/>
  <c r="V4" i="4"/>
  <c r="V5" i="4"/>
  <c r="V6" i="4"/>
  <c r="V7" i="4"/>
  <c r="V8" i="4"/>
  <c r="V9" i="4"/>
  <c r="V10" i="4"/>
  <c r="U34" i="4"/>
  <c r="U33" i="4"/>
  <c r="U32" i="4"/>
  <c r="U31" i="4"/>
  <c r="U30" i="4"/>
  <c r="U29" i="4"/>
  <c r="U28" i="4"/>
  <c r="U27" i="4"/>
  <c r="U26" i="4"/>
  <c r="U22" i="4"/>
  <c r="U21" i="4"/>
  <c r="U20" i="4"/>
  <c r="U19" i="4"/>
  <c r="U18" i="4"/>
  <c r="U17" i="4"/>
  <c r="U16" i="4"/>
  <c r="U15" i="4"/>
  <c r="U14" i="4"/>
  <c r="U10" i="4"/>
  <c r="U9" i="4"/>
  <c r="U8" i="4"/>
  <c r="U7" i="4"/>
  <c r="U6" i="4"/>
  <c r="U5" i="4"/>
  <c r="U4" i="4"/>
  <c r="U3" i="4"/>
  <c r="U2" i="4"/>
  <c r="L34" i="4"/>
  <c r="L33" i="4"/>
  <c r="L32" i="4"/>
  <c r="L31" i="4"/>
  <c r="L30" i="4"/>
  <c r="L29" i="4"/>
  <c r="L28" i="4"/>
  <c r="L27" i="4"/>
  <c r="L26" i="4"/>
  <c r="L22" i="4"/>
  <c r="L21" i="4"/>
  <c r="L20" i="4"/>
  <c r="L19" i="4"/>
  <c r="L18" i="4"/>
  <c r="L17" i="4"/>
  <c r="L16" i="4"/>
  <c r="L15" i="4"/>
  <c r="L14" i="4"/>
  <c r="L10" i="4"/>
  <c r="L9" i="4"/>
  <c r="L8" i="4"/>
  <c r="L7" i="4"/>
  <c r="L6" i="4"/>
  <c r="L5" i="4"/>
  <c r="L4" i="4"/>
  <c r="L3" i="4"/>
  <c r="L2" i="4"/>
  <c r="C34" i="4"/>
  <c r="C33" i="4"/>
  <c r="C32" i="4"/>
  <c r="C31" i="4"/>
  <c r="C30" i="4"/>
  <c r="C29" i="4"/>
  <c r="C28" i="4"/>
  <c r="C27" i="4"/>
  <c r="C26" i="4"/>
  <c r="C22" i="4"/>
  <c r="C21" i="4"/>
  <c r="C20" i="4"/>
  <c r="C19" i="4"/>
  <c r="C18" i="4"/>
  <c r="C17" i="4"/>
  <c r="C16" i="4"/>
  <c r="C15" i="4"/>
  <c r="C14" i="4"/>
  <c r="C2" i="4"/>
  <c r="C3" i="4"/>
  <c r="C4" i="4"/>
  <c r="C5" i="4"/>
  <c r="C6" i="4"/>
  <c r="C7" i="4"/>
  <c r="C8" i="4"/>
  <c r="C9" i="4"/>
  <c r="C10" i="4"/>
  <c r="E2" i="4"/>
  <c r="F2" i="4"/>
  <c r="G2" i="4"/>
  <c r="H2" i="4"/>
  <c r="E3" i="4"/>
  <c r="F3" i="4"/>
  <c r="G3" i="4"/>
  <c r="H3" i="4"/>
  <c r="E4" i="4"/>
  <c r="F4" i="4"/>
  <c r="G4" i="4"/>
  <c r="H4" i="4"/>
  <c r="E5" i="4"/>
  <c r="F5" i="4"/>
  <c r="G5" i="4"/>
  <c r="H5" i="4"/>
  <c r="E6" i="4"/>
  <c r="F6" i="4"/>
  <c r="G6" i="4"/>
  <c r="H6" i="4"/>
  <c r="E7" i="4"/>
  <c r="F7" i="4"/>
  <c r="G7" i="4"/>
  <c r="H7" i="4"/>
  <c r="E8" i="4"/>
  <c r="F8" i="4"/>
  <c r="G8" i="4"/>
  <c r="H8" i="4"/>
  <c r="E9" i="4"/>
  <c r="F9" i="4"/>
  <c r="G9" i="4"/>
  <c r="H9" i="4"/>
  <c r="E10" i="4"/>
  <c r="F10" i="4"/>
  <c r="G10" i="4"/>
  <c r="H10" i="4"/>
  <c r="E14" i="4"/>
  <c r="F14" i="4"/>
  <c r="G14" i="4"/>
  <c r="E15" i="4"/>
  <c r="F15" i="4"/>
  <c r="G15" i="4"/>
  <c r="E16" i="4"/>
  <c r="F16" i="4"/>
  <c r="G16" i="4"/>
  <c r="E17" i="4"/>
  <c r="F17" i="4"/>
  <c r="G17" i="4"/>
  <c r="E18" i="4"/>
  <c r="F18" i="4"/>
  <c r="G18" i="4"/>
  <c r="E19" i="4"/>
  <c r="F19" i="4"/>
  <c r="G19" i="4"/>
  <c r="E20" i="4"/>
  <c r="F20" i="4"/>
  <c r="G20" i="4"/>
  <c r="E21" i="4"/>
  <c r="F21" i="4"/>
  <c r="G21" i="4"/>
  <c r="E22" i="4"/>
  <c r="F22" i="4"/>
  <c r="G22" i="4"/>
  <c r="H14" i="4"/>
  <c r="H15" i="4"/>
  <c r="H16" i="4"/>
  <c r="H17" i="4"/>
  <c r="H18" i="4"/>
  <c r="H19" i="4"/>
  <c r="H20" i="4"/>
  <c r="H21" i="4"/>
  <c r="H22" i="4"/>
  <c r="F5" i="3"/>
  <c r="F6" i="3"/>
  <c r="F7" i="3"/>
  <c r="F8" i="3"/>
  <c r="F9" i="3"/>
  <c r="F10" i="3"/>
  <c r="F11" i="3"/>
  <c r="F12" i="3"/>
  <c r="F13" i="3"/>
  <c r="E28" i="4"/>
  <c r="Z34" i="4"/>
  <c r="Y34" i="4"/>
  <c r="X34" i="4"/>
  <c r="W34" i="4"/>
  <c r="Z33" i="4"/>
  <c r="Y33" i="4"/>
  <c r="X33" i="4"/>
  <c r="W33" i="4"/>
  <c r="Z32" i="4"/>
  <c r="Y32" i="4"/>
  <c r="X32" i="4"/>
  <c r="W32" i="4"/>
  <c r="Z31" i="4"/>
  <c r="Y31" i="4"/>
  <c r="X31" i="4"/>
  <c r="W31" i="4"/>
  <c r="Z30" i="4"/>
  <c r="Y30" i="4"/>
  <c r="X30" i="4"/>
  <c r="W30" i="4"/>
  <c r="Z29" i="4"/>
  <c r="Y29" i="4"/>
  <c r="X29" i="4"/>
  <c r="W29" i="4"/>
  <c r="Z28" i="4"/>
  <c r="Y28" i="4"/>
  <c r="X28" i="4"/>
  <c r="W28" i="4"/>
  <c r="Z27" i="4"/>
  <c r="Y27" i="4"/>
  <c r="X27" i="4"/>
  <c r="W27" i="4"/>
  <c r="Z26" i="4"/>
  <c r="Y26" i="4"/>
  <c r="X26" i="4"/>
  <c r="W26" i="4"/>
  <c r="Z22" i="4"/>
  <c r="Y22" i="4"/>
  <c r="X22" i="4"/>
  <c r="W22" i="4"/>
  <c r="Z21" i="4"/>
  <c r="Y21" i="4"/>
  <c r="X21" i="4"/>
  <c r="W21" i="4"/>
  <c r="Z20" i="4"/>
  <c r="Y20" i="4"/>
  <c r="X20" i="4"/>
  <c r="W20" i="4"/>
  <c r="Z19" i="4"/>
  <c r="Y19" i="4"/>
  <c r="X19" i="4"/>
  <c r="W19" i="4"/>
  <c r="Z18" i="4"/>
  <c r="Y18" i="4"/>
  <c r="X18" i="4"/>
  <c r="W18" i="4"/>
  <c r="Z17" i="4"/>
  <c r="Y17" i="4"/>
  <c r="X17" i="4"/>
  <c r="W17" i="4"/>
  <c r="Z16" i="4"/>
  <c r="Y16" i="4"/>
  <c r="X16" i="4"/>
  <c r="W16" i="4"/>
  <c r="Z15" i="4"/>
  <c r="Y15" i="4"/>
  <c r="X15" i="4"/>
  <c r="W15" i="4"/>
  <c r="Z14" i="4"/>
  <c r="Y14" i="4"/>
  <c r="X14" i="4"/>
  <c r="W14" i="4"/>
  <c r="Z10" i="4"/>
  <c r="Y10" i="4"/>
  <c r="X10" i="4"/>
  <c r="Z9" i="4"/>
  <c r="Y9" i="4"/>
  <c r="X9" i="4"/>
  <c r="Z8" i="4"/>
  <c r="Y8" i="4"/>
  <c r="X8" i="4"/>
  <c r="Z7" i="4"/>
  <c r="Y7" i="4"/>
  <c r="X7" i="4"/>
  <c r="Z6" i="4"/>
  <c r="Y6" i="4"/>
  <c r="X6" i="4"/>
  <c r="Z5" i="4"/>
  <c r="Y5" i="4"/>
  <c r="X5" i="4"/>
  <c r="Z4" i="4"/>
  <c r="Y4" i="4"/>
  <c r="X4" i="4"/>
  <c r="Z3" i="4"/>
  <c r="Y3" i="4"/>
  <c r="X3" i="4"/>
  <c r="Z2" i="4"/>
  <c r="Y2" i="4"/>
  <c r="X2" i="4"/>
  <c r="W10" i="4"/>
  <c r="W9" i="4"/>
  <c r="W8" i="4"/>
  <c r="W7" i="4"/>
  <c r="W6" i="4"/>
  <c r="W5" i="4"/>
  <c r="W4" i="4"/>
  <c r="W3" i="4"/>
  <c r="W2" i="4"/>
  <c r="Q34" i="4"/>
  <c r="P34" i="4"/>
  <c r="O34" i="4"/>
  <c r="N34" i="4"/>
  <c r="Q33" i="4"/>
  <c r="P33" i="4"/>
  <c r="O33" i="4"/>
  <c r="N33" i="4"/>
  <c r="P32" i="4"/>
  <c r="O32" i="4"/>
  <c r="N32" i="4"/>
  <c r="Q31" i="4"/>
  <c r="P31" i="4"/>
  <c r="O31" i="4"/>
  <c r="N31" i="4"/>
  <c r="Q30" i="4"/>
  <c r="P30" i="4"/>
  <c r="O30" i="4"/>
  <c r="N30" i="4"/>
  <c r="Q29" i="4"/>
  <c r="P29" i="4"/>
  <c r="O29" i="4"/>
  <c r="N29" i="4"/>
  <c r="Q28" i="4"/>
  <c r="P28" i="4"/>
  <c r="O28" i="4"/>
  <c r="N28" i="4"/>
  <c r="Q27" i="4"/>
  <c r="P27" i="4"/>
  <c r="O27" i="4"/>
  <c r="N27" i="4"/>
  <c r="N26" i="4"/>
  <c r="Q22" i="4"/>
  <c r="P22" i="4"/>
  <c r="O22" i="4"/>
  <c r="N22" i="4"/>
  <c r="Q21" i="4"/>
  <c r="P21" i="4"/>
  <c r="O21" i="4"/>
  <c r="N21" i="4"/>
  <c r="P20" i="4"/>
  <c r="O20" i="4"/>
  <c r="N20" i="4"/>
  <c r="Q19" i="4"/>
  <c r="P19" i="4"/>
  <c r="O19" i="4"/>
  <c r="N19" i="4"/>
  <c r="Q18" i="4"/>
  <c r="P18" i="4"/>
  <c r="O18" i="4"/>
  <c r="N18" i="4"/>
  <c r="Q17" i="4"/>
  <c r="P17" i="4"/>
  <c r="O17" i="4"/>
  <c r="N17" i="4"/>
  <c r="Q16" i="4"/>
  <c r="P16" i="4"/>
  <c r="O16" i="4"/>
  <c r="N16" i="4"/>
  <c r="Q15" i="4"/>
  <c r="P15" i="4"/>
  <c r="O15" i="4"/>
  <c r="N15" i="4"/>
  <c r="N14" i="4"/>
  <c r="Q2" i="4"/>
  <c r="P2" i="4"/>
  <c r="O2" i="4"/>
  <c r="Q10" i="4"/>
  <c r="P10" i="4"/>
  <c r="O10" i="4"/>
  <c r="N10" i="4"/>
  <c r="Q9" i="4"/>
  <c r="P9" i="4"/>
  <c r="O9" i="4"/>
  <c r="N9" i="4"/>
  <c r="Q8" i="4"/>
  <c r="P8" i="4"/>
  <c r="O8" i="4"/>
  <c r="N8" i="4"/>
  <c r="Q7" i="4"/>
  <c r="P7" i="4"/>
  <c r="O7" i="4"/>
  <c r="N7" i="4"/>
  <c r="Q6" i="4"/>
  <c r="P6" i="4"/>
  <c r="O6" i="4"/>
  <c r="N6" i="4"/>
  <c r="Q5" i="4"/>
  <c r="P5" i="4"/>
  <c r="O5" i="4"/>
  <c r="N5" i="4"/>
  <c r="Q4" i="4"/>
  <c r="P4" i="4"/>
  <c r="O4" i="4"/>
  <c r="N4" i="4"/>
  <c r="Q3" i="4"/>
  <c r="P3" i="4"/>
  <c r="O3" i="4"/>
  <c r="N3" i="4"/>
  <c r="N2" i="4"/>
  <c r="P13" i="3"/>
  <c r="E31" i="4"/>
  <c r="E34" i="4"/>
  <c r="I3" i="13"/>
  <c r="I4" i="13"/>
  <c r="I5" i="13"/>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2" i="13"/>
  <c r="I3" i="9"/>
  <c r="I4" i="9"/>
  <c r="I5" i="9"/>
  <c r="I6" i="9"/>
  <c r="I7" i="9"/>
  <c r="I8" i="9"/>
  <c r="I9" i="9"/>
  <c r="I10" i="9"/>
  <c r="I11" i="9"/>
  <c r="I12" i="9"/>
  <c r="I13" i="9"/>
  <c r="I14" i="9"/>
  <c r="I15" i="9"/>
  <c r="I16" i="9"/>
  <c r="I17" i="9"/>
  <c r="I18" i="9"/>
  <c r="I19" i="9"/>
  <c r="I20"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2" i="9"/>
  <c r="K74" i="8"/>
  <c r="K73" i="8"/>
  <c r="K72" i="8"/>
  <c r="K71" i="8"/>
  <c r="K70" i="8"/>
  <c r="K69" i="8"/>
  <c r="K68" i="8"/>
  <c r="K67" i="8"/>
  <c r="K66" i="8"/>
  <c r="K65" i="8"/>
  <c r="K64" i="8"/>
  <c r="K63" i="8"/>
  <c r="K62" i="8"/>
  <c r="K61" i="8"/>
  <c r="K60" i="8"/>
  <c r="K59" i="8"/>
  <c r="K58" i="8"/>
  <c r="K57" i="8"/>
  <c r="K56" i="8"/>
  <c r="K55" i="8"/>
  <c r="K54" i="8"/>
  <c r="K53" i="8"/>
  <c r="K52" i="8"/>
  <c r="K51" i="8"/>
  <c r="K50" i="8"/>
  <c r="K49" i="8"/>
  <c r="K48" i="8"/>
  <c r="K47" i="8"/>
  <c r="K46" i="8"/>
  <c r="K45" i="8"/>
  <c r="K44" i="8"/>
  <c r="K43" i="8"/>
  <c r="K42" i="8"/>
  <c r="K41" i="8"/>
  <c r="K40" i="8"/>
  <c r="K39" i="8"/>
  <c r="K38" i="8"/>
  <c r="K37" i="8"/>
  <c r="K36" i="8"/>
  <c r="K35" i="8"/>
  <c r="K34" i="8"/>
  <c r="K33" i="8"/>
  <c r="K32" i="8"/>
  <c r="K31" i="8"/>
  <c r="K30" i="8"/>
  <c r="K29" i="8"/>
  <c r="K28" i="8"/>
  <c r="K27" i="8"/>
  <c r="K26" i="8"/>
  <c r="K25" i="8"/>
  <c r="K24" i="8"/>
  <c r="K23" i="8"/>
  <c r="K22" i="8"/>
  <c r="K21" i="8"/>
  <c r="K20" i="8"/>
  <c r="K19" i="8"/>
  <c r="K18" i="8"/>
  <c r="K17" i="8"/>
  <c r="K16" i="8"/>
  <c r="K15" i="8"/>
  <c r="K14" i="8"/>
  <c r="K13" i="8"/>
  <c r="K12" i="8"/>
  <c r="K11" i="8"/>
  <c r="K10" i="8"/>
  <c r="K9" i="8"/>
  <c r="K8" i="8"/>
  <c r="K7" i="8"/>
  <c r="K6" i="8"/>
  <c r="K5" i="8"/>
  <c r="K4" i="8"/>
  <c r="K3" i="8"/>
  <c r="K2" i="8"/>
  <c r="H34" i="4"/>
  <c r="G34" i="4"/>
  <c r="F34" i="4"/>
  <c r="H33" i="4"/>
  <c r="G33" i="4"/>
  <c r="F33" i="4"/>
  <c r="E33" i="4"/>
  <c r="H32" i="4"/>
  <c r="G32" i="4"/>
  <c r="F32" i="4"/>
  <c r="E32" i="4"/>
  <c r="H31" i="4"/>
  <c r="G31" i="4"/>
  <c r="F31" i="4"/>
  <c r="H30" i="4"/>
  <c r="G30" i="4"/>
  <c r="F30" i="4"/>
  <c r="E30" i="4"/>
  <c r="H29" i="4"/>
  <c r="G29" i="4"/>
  <c r="F29" i="4"/>
  <c r="E29" i="4"/>
  <c r="H28" i="4"/>
  <c r="G28" i="4"/>
  <c r="F28" i="4"/>
  <c r="H27" i="4"/>
  <c r="G27" i="4"/>
  <c r="F27" i="4"/>
  <c r="E27" i="4"/>
  <c r="H26" i="4"/>
  <c r="G26" i="4"/>
  <c r="F26" i="4"/>
  <c r="E26" i="4"/>
  <c r="P5" i="3"/>
  <c r="P6" i="3"/>
  <c r="P7" i="3"/>
  <c r="P8" i="3"/>
  <c r="P9" i="3"/>
  <c r="P10" i="3"/>
  <c r="P12" i="3"/>
</calcChain>
</file>

<file path=xl/sharedStrings.xml><?xml version="1.0" encoding="utf-8"?>
<sst xmlns="http://schemas.openxmlformats.org/spreadsheetml/2006/main" count="2290" uniqueCount="599">
  <si>
    <t>CloudSource+</t>
  </si>
  <si>
    <t>Universtiy of Moncton</t>
  </si>
  <si>
    <t>Houston Christian Universtiy</t>
  </si>
  <si>
    <t>Mississippi State University</t>
  </si>
  <si>
    <t>EDS</t>
  </si>
  <si>
    <t>West Virginia University</t>
  </si>
  <si>
    <t>Auburn University</t>
  </si>
  <si>
    <t>Delta State University</t>
  </si>
  <si>
    <t>Primo</t>
  </si>
  <si>
    <t>Kansas State University</t>
  </si>
  <si>
    <t>Clemson University</t>
  </si>
  <si>
    <t>University of Southern Mississippi</t>
  </si>
  <si>
    <t>Full Text Online</t>
  </si>
  <si>
    <t>Open Access</t>
  </si>
  <si>
    <t>Peer-Reviewed</t>
  </si>
  <si>
    <t>Relevance Rank</t>
  </si>
  <si>
    <t>Total Retrieved</t>
  </si>
  <si>
    <t>Interface</t>
  </si>
  <si>
    <t>alchemy AND (graphic novels OR comic books OR comics)</t>
  </si>
  <si>
    <r>
      <t>Gone with the Wind</t>
    </r>
    <r>
      <rPr>
        <sz val="8"/>
        <color theme="1"/>
        <rFont val="Calibri"/>
        <family val="2"/>
        <scheme val="minor"/>
      </rPr>
      <t> </t>
    </r>
    <r>
      <rPr>
        <i/>
        <sz val="11"/>
        <color theme="1"/>
        <rFont val="Calibri"/>
        <family val="2"/>
        <scheme val="minor"/>
      </rPr>
      <t xml:space="preserve"> - Title Search</t>
    </r>
  </si>
  <si>
    <r>
      <t>Gone with the Wind</t>
    </r>
    <r>
      <rPr>
        <sz val="8"/>
        <color theme="1"/>
        <rFont val="Calibri"/>
        <family val="2"/>
        <scheme val="minor"/>
      </rPr>
      <t> </t>
    </r>
    <r>
      <rPr>
        <i/>
        <sz val="11"/>
        <color theme="1"/>
        <rFont val="Calibri"/>
        <family val="2"/>
        <scheme val="minor"/>
      </rPr>
      <t xml:space="preserve"> - Keyword Search</t>
    </r>
  </si>
  <si>
    <t>marketing strategy AND public relations</t>
  </si>
  <si>
    <t>Library Hi Tech - Title Search</t>
  </si>
  <si>
    <t>Library Hi Tech - Keyword Search</t>
  </si>
  <si>
    <t>autism OR asd OR autism spectrum disorder</t>
  </si>
  <si>
    <t>Average Score</t>
  </si>
  <si>
    <t>Place in hitlist</t>
  </si>
  <si>
    <t>Title</t>
  </si>
  <si>
    <t>Keyword</t>
  </si>
  <si>
    <t>Autism</t>
  </si>
  <si>
    <t>Gone with the Wind</t>
  </si>
  <si>
    <t>Library Hi Tech</t>
  </si>
  <si>
    <t>R3: Keyword Search Results</t>
  </si>
  <si>
    <t>R3: Known Item Search Results</t>
  </si>
  <si>
    <t>Articles</t>
  </si>
  <si>
    <t>Rank</t>
  </si>
  <si>
    <t>Autism spectrum disorder</t>
  </si>
  <si>
    <t xml:space="preserve">Autism spectrum disorder </t>
  </si>
  <si>
    <t xml:space="preserve">Sleep difficulties and disorders in autism spectrum disorder </t>
  </si>
  <si>
    <t>Autism spectrum disorder.</t>
  </si>
  <si>
    <t>Enhancing experiences: physical education and health-related movement for individuals with autism spectrum disorder</t>
  </si>
  <si>
    <t xml:space="preserve">Autism spectrum disorder series </t>
  </si>
  <si>
    <t xml:space="preserve">Sensory issues for adults with autism spectrum disorder </t>
  </si>
  <si>
    <t>A personalized medicine approach to the diagnosis and management of autism spectrum disorder</t>
  </si>
  <si>
    <t>Children and youth with autism spectrum disorder (ASD): recent advances and innovations in assessment, education, and intervention</t>
  </si>
  <si>
    <t xml:space="preserve">Crime and autism spectrum disorder : myths and mechanisms </t>
  </si>
  <si>
    <t>Autism spectrum disorder. Subject expert analysis series</t>
  </si>
  <si>
    <t xml:space="preserve">Autism Spectrum Disorder : Profile, Heterogeneity, Neurobiology and Intervention </t>
  </si>
  <si>
    <t>Autism spectrum disorder: perspectives from psychoanalysis and neuroscience</t>
  </si>
  <si>
    <t xml:space="preserve">Autism spectrum disorder in mid and later life </t>
  </si>
  <si>
    <t xml:space="preserve">Supporting individuals with autism spectrum disorder in recreation </t>
  </si>
  <si>
    <t>Translational approaches to autism spectrum disorder</t>
  </si>
  <si>
    <t>Social Skills Training For Children and Adolescents With Autism Spectrum Disorder</t>
  </si>
  <si>
    <t xml:space="preserve">Evidence-based practices for supporting individuals with autism spectrum disorder </t>
  </si>
  <si>
    <t>Autism spectrum disorder in mid and later life</t>
  </si>
  <si>
    <t xml:space="preserve">Independence, social, and study strategies for young adults with autism spectrum disorder </t>
  </si>
  <si>
    <t>Therapeutic Riding and Children with Autism Spectrum Disorder:  A Program Evaluation</t>
  </si>
  <si>
    <t>Handbook of treatments for autism spectrum disorder</t>
  </si>
  <si>
    <t>Identification of Biomarker Systems of Autism Spectrum Disorder and Uterine Cancer</t>
  </si>
  <si>
    <t>Crime and autism spectrum disorder: Myths and mechanisms</t>
  </si>
  <si>
    <t>Phenotype of ASDs Associated With 4p16 Risk Locus and Novel Genome-Wide Associations of ASD Patients in the Finnish Population.</t>
  </si>
  <si>
    <t>Autism Spectrum Disorders</t>
  </si>
  <si>
    <t>Evidence-based assessment in ASD (autism spectrum disorder): What is available, what is appropriate and what is 'fit-for-purpose'</t>
  </si>
  <si>
    <t>Exploring various aspects in diagnosing Autism Spectrum Disorder (ASD)</t>
  </si>
  <si>
    <t>ToM &amp; ASD: The Interconnection of Theory of Mind with the Social-Emotional, Cognitive Development of Children with Autism Spectrum Disorder. The Use of ICTs as an Alternative Form of Intervention in ASD</t>
  </si>
  <si>
    <t>Autism spectrum disorders</t>
  </si>
  <si>
    <t xml:space="preserve">THE EFFECTIVENESS OF MUSIC EDUCATION IN IMPROVING SOCIAL COMMUNICATION FOR AUTISM SPECTRUM DISORDER (ASD) STUDENTS. </t>
  </si>
  <si>
    <t>Early Childhood Music Therapy and Autism Spectrum Disorder, Second Edition : Supporting Children and Their Families</t>
  </si>
  <si>
    <t>Textbook of autism spectrum disorders</t>
  </si>
  <si>
    <t>2010 Strategic Plan for Autism Spectrum Disorder Research. NIH Publication No. 10-7573 [electronic resource].</t>
  </si>
  <si>
    <t>Sleep difficulties and disorders in autism spectrum disorder</t>
  </si>
  <si>
    <t>Police Cadet General and Interactional Knowledge of Persons with Autism Spectrum Disorders (ASDs)</t>
  </si>
  <si>
    <t>Autism Spectrum Disorders (ASDs).</t>
  </si>
  <si>
    <t>A qualitative examination of play therapy and mindfulness interventions with youth with autism spectrum disorder</t>
  </si>
  <si>
    <t>Self-Observation as a Pedagogical Method in the Education of People with Autism Spectrum Disorders (ASD)</t>
  </si>
  <si>
    <t>Autism Spectrum Disorder [electronic resource] : Examining Current Diagnosis Strategies and Assessment Tools / Amy Marie Wormald.</t>
  </si>
  <si>
    <t>Phenotype of ASDs associated with 4p16 risk locus and novel genome-wide associations of asd patients in the finnish population</t>
  </si>
  <si>
    <t>Taurine as a potential therapeutic agent interacting with multiple signaling pathways implicated in autism spectrum disorder (ASD): An in-silico analysis</t>
  </si>
  <si>
    <t>Autism Spectrum Disorders [electronic resource] : Guidance on Providing Supports and Services to Young Children with Autism Spectrum Disorders and Their Families. Technical Assistance Manual / Pat Osbourn and Fletcher Scott.</t>
  </si>
  <si>
    <t>Make your own picture stories for kids with ASD (autism spectrum disorder): A diy guide for parents and carers</t>
  </si>
  <si>
    <t>Autism spectrum disorders / edited by Eric Hollander, Randi Hagerman, Deborah Fein.</t>
  </si>
  <si>
    <t>The effectiveness of music education in improving social communication for autism spectrum disorder (ASD) students</t>
  </si>
  <si>
    <t>Effect of incredible years autism spectrum and language delays (IY-ASD) program on stress and behaviroal management skills among parents of children with autism spectrum disorder in Palestine</t>
  </si>
  <si>
    <t>Adolescents with autism spectrum disorder : a clinical handbook / edited by Nicholas W. Gelbar.</t>
  </si>
  <si>
    <t>Sociocultural influences of professional language recommendations in bilingual families of children with autism spectrum disorder: A narrative review</t>
  </si>
  <si>
    <t>Autism spectrum disorder: Where does the gulf region stand? An overview of ASD in the Arab Gulf Region: The UAE as a regional model</t>
  </si>
  <si>
    <t>Community practitioner utilization of evidence-based practice for assessment of autism spectrum disorder [electronic resource] / by Sarah Anne Dufek.</t>
  </si>
  <si>
    <t>Evaluating the effectiveness of two models of applied behavior analysis in a community-based setting for children with autism spectrum disorder</t>
  </si>
  <si>
    <t>Sensory Features in Autism Spectrum Disorder (ASD)—Core Characteristic or Comorbid Factor?</t>
  </si>
  <si>
    <t>Experiences of Family Vacation with Children Diagnosed with Autism Spectrum Disorder (ASD): Leisure or Work?</t>
  </si>
  <si>
    <t>The co-occurrence of autism spectrum disorder and attention-deficit/hyperactivity disorder symptoms in parents of children with ASD or ASD with ADHD</t>
  </si>
  <si>
    <t>A Systematic Review of the Relationship Between Neurodiversity and Psychosexual Functioning in Individuals with Autism Spectrum Disorder (ASD) or Attention-Deficit/Hyperactivity Disorder (ADHD)</t>
  </si>
  <si>
    <t>Lifetime co-occurring psychiatric disorders in newly diagnosed adults with Attention Deficit Hyperactivity Disorder (ADHD) or/and Autism Spectrum Disorder (ASD)</t>
  </si>
  <si>
    <t>Personal FM systems for children with autism spectrum disorders (ASD) and/or attention-deficit hyperactivity disorder (ADHD): An initial investigation</t>
  </si>
  <si>
    <t>Neurodevelopmental Disorders and Adaptive Functions: A Study of Children With Autism Spectrum Disorders (ASD) and/or Attention Deficit and Hyperactivity Disorder (ADHD)</t>
  </si>
  <si>
    <t>Do labels matter? Analysis of teachers' self‐efficacy towards the autism spectrum disorder depending on the diagnostic label used ( ASD or Asperger's)</t>
  </si>
  <si>
    <t>Weighted vests did not improve competing behaviours or joint attention of 2 year olds with Autism Spectrum Disorder (ASD)</t>
  </si>
  <si>
    <t>Acute behavioral crises in psychiatric inpatients with autism spectrum disorder (ASD): Recognition of concomitant medical or non-ASD psychiatric conditions predicts enhanced improvement</t>
  </si>
  <si>
    <t>Handbook of autism and anxiety</t>
  </si>
  <si>
    <t xml:space="preserve">Autism Spectrum Disorder (ASD). (2018). ACAMH. </t>
  </si>
  <si>
    <t>Comorbid psychiatric symptoms in children with ADHD and/or AUTISM SPECTRUM DISORDER (ASD)</t>
  </si>
  <si>
    <t>Autism spectrum disorders (ASD).</t>
  </si>
  <si>
    <t>AUTISM SPECTRUM DISORDERS (ASD)</t>
  </si>
  <si>
    <t>Autism Spectrum Disorder (ASD)</t>
  </si>
  <si>
    <t>The autism spectrum disorders (ASD)</t>
  </si>
  <si>
    <t>Apraxia and autism spectrum disorder ASD</t>
  </si>
  <si>
    <t>Autism Spectrum Disorder (ASD): A Nursing Imperative</t>
  </si>
  <si>
    <t>Do labels matter? Analysis of teachers' self-efficacy towards the autism spectrum disorder depending on the diagnostic label used (ASD or Asperger's)</t>
  </si>
  <si>
    <t>Dyspraxia and autism spectrum disorders (ASDs)</t>
  </si>
  <si>
    <t>Weighted vests did not improve competing behaviors or joint attention of 2 year olds with Autism Spectrum Disorder (ASD)</t>
  </si>
  <si>
    <t>Marketing meets Web 2.0, social media, and creative consumers: Implications for international marketing strategy</t>
  </si>
  <si>
    <t xml:space="preserve">Public relations and communications : from theory to practice </t>
  </si>
  <si>
    <t>Public relations and communications: from theory to practice</t>
  </si>
  <si>
    <t xml:space="preserve">Social media campaigns : strategies for public relations and marketing </t>
  </si>
  <si>
    <t xml:space="preserve">The handbook of strategic public relations and integrated communications </t>
  </si>
  <si>
    <t>The handbook of strategic public relations and integrated communications</t>
  </si>
  <si>
    <t>Female athletes' self-representation on social media: A feminist analysis of neoliberal marketing strategies in “economies of visibility”</t>
  </si>
  <si>
    <t xml:space="preserve">Eastern European Perspectives on the Development of Public Relations Other Voices </t>
  </si>
  <si>
    <t>Marketing meets web 2.0, social media, and creative consumers: implications for international marketing strategy</t>
  </si>
  <si>
    <t>Advancing marketing strategy in the marketing discipline and beyond: from promise, to neglect, to prominence, to fragment (to promise?)</t>
  </si>
  <si>
    <t xml:space="preserve">Perspectives on Public Relations Historiography and Historical Theorization Other Voices </t>
  </si>
  <si>
    <t>Public relations: theory and practice</t>
  </si>
  <si>
    <t>Effective social media marketing strategy: Facebook as an opportunity for universities</t>
  </si>
  <si>
    <t xml:space="preserve">Middle Eastern and African Perspectives on the Development of Public Relations Other Voices </t>
  </si>
  <si>
    <t>public relations: an easy, step-by-step guide to creating a public relations plan</t>
  </si>
  <si>
    <t>International marketing strategies of emerging market firms: Nature, boundary conditions, antecedents, and outcomes</t>
  </si>
  <si>
    <t xml:space="preserve">Latin American and Caribbean Perspectives on the Development of Public Relations Other Voices </t>
  </si>
  <si>
    <t>Social media strategy: marketing, advertising, and public relations in the consumer revolution</t>
  </si>
  <si>
    <t>Understanding communication in disaster response: A marketing strategy formulation and implementation perspective</t>
  </si>
  <si>
    <t xml:space="preserve">Asian Perspectives on the Development of Public Relations Other Voices </t>
  </si>
  <si>
    <t>Female athletes' self-representation on social media: a feminist analysis of neoliberal marketing strategies in "economies of visibility"</t>
  </si>
  <si>
    <t>Three challenging trends for marketing strategy – and B2B – doctoral education</t>
  </si>
  <si>
    <t xml:space="preserve">The marketing and public relations handbook for museums, galleries and heritage attractions </t>
  </si>
  <si>
    <t>Advancing marketing strategy in the marketing discipline and beyond</t>
  </si>
  <si>
    <t>Sustainability Marketing Strategy: An Analysis of Recent Literature</t>
  </si>
  <si>
    <t xml:space="preserve">Public relations : theory and practice </t>
  </si>
  <si>
    <t>What's your digital marketing strategy? Actionable tips, trends for audiology</t>
  </si>
  <si>
    <t>Social Media: Marketing Public Relations' New Best Friend</t>
  </si>
  <si>
    <t>Public Relations An Easy, Step-by-step Guide to Creating a Public Relations Plan</t>
  </si>
  <si>
    <t>Effective social media marketing strategy: facebook as an opportunity for universities</t>
  </si>
  <si>
    <t>A Comparative Study on Web Drama’s Public Relations Marketing Strategy in Korea and China : Focusing on&lt;Sound of Heart&gt; and &lt;The Untamed&gt;</t>
  </si>
  <si>
    <t>Public Relations [electronic resource] : An Easy, Step-by-step Guide to Creating a Public Relations Plan.</t>
  </si>
  <si>
    <t>Developing proactive marketing strategies and public relations to increase the capacity of community enterprise entrepreneurs with the post-traditional cultural capital of Samut Songkhram Province</t>
  </si>
  <si>
    <t>Research on the Application Strategy of Differentiated Marketing Concept in Enterprise Public Relations —— Taking LVMH Group for Example</t>
  </si>
  <si>
    <t>Revisiting public relations function in the digital era: a study on public relations and marketing practitioners in Hong Kong</t>
  </si>
  <si>
    <t>Fundamentals of Public Relations and Marketing Communications in Canada</t>
  </si>
  <si>
    <t>Maypro(r) Group Announces Director of Marketing Strategy and Public Relations.</t>
  </si>
  <si>
    <t>Global Marketing and Public Relations</t>
  </si>
  <si>
    <t>SOCIAL MEDIA CAMPAIGNS: STRATEGIES FOR PUBLIC RELATIONS AND MARKETING.</t>
  </si>
  <si>
    <t>Maypro Group Announces Director of Marketing Strategy and Public Relations.</t>
  </si>
  <si>
    <t>Climate Change Denial and Public Relations : Strategic Communication and Interest Groups in Climate Inaction</t>
  </si>
  <si>
    <t>Social media strategy : marketing, advertising, and public relations in the consumer revolution /</t>
  </si>
  <si>
    <t>Aluf Holdings, Inc. Retains Cervitude IR for Investor Relations, Business Development, and Marketing Strategy.</t>
  </si>
  <si>
    <t>Global Marketing &amp; Public Relations</t>
  </si>
  <si>
    <t>Social media campaigns : strategies for public relations and marketing /</t>
  </si>
  <si>
    <t>Practices Strategies To Increase Student Acceptance During The Covid-19 Pandemic Through Network Marketing ( Case Study)</t>
  </si>
  <si>
    <t>Our Future in Public Relations</t>
  </si>
  <si>
    <t>Marketing [electronic resource] David L. Appel.</t>
  </si>
  <si>
    <t>Determination of Marketing Strategy in SMEs UD. Albarokah Based on 4P Strategy, Promotion Mix, Public Relations</t>
  </si>
  <si>
    <t>SOCIAL MEDIA STRATEGY: MARKETING, ADVERTISING, AND PUBLIC RELATIONS IN THE CONSUMER REVOLUTION.</t>
  </si>
  <si>
    <t>Survival strategies of small scale construction firms during a recessive economy: Sustainability approach.</t>
  </si>
  <si>
    <t>Chartered Public Relations : Lessons From Expert Practitioners</t>
  </si>
  <si>
    <t>EDELMAN PUBLIC RELATIONS WORLDWIDE secures contract for International consulting service for defining common national values, nation branding and marketing strategy, and developing marketing strategy plan and preparing implementation</t>
  </si>
  <si>
    <t>Developing a Marketing Strategy for Adult and Continuing Education [microform].</t>
  </si>
  <si>
    <t>Big Ideas in Public Relations Research and Practice</t>
  </si>
  <si>
    <t>Social media campaigns Social media campaigns : strategies for public relations and marketing / strategies for public relations and marketing /</t>
  </si>
  <si>
    <t>Public relation activities in Islamic banking industry : An approach of circuit of culture (COC) model</t>
  </si>
  <si>
    <t>Evaluating Public Relations : A Guide to Planning, Research and Measurement</t>
  </si>
  <si>
    <t>University of Moncton</t>
  </si>
  <si>
    <t>Public Relations Strategies and the Marketing Performance of Financial Service Providers</t>
  </si>
  <si>
    <t>Strategi Marketing Public Relations Toko Fashion: (Studi Deskriptif Analisis pada ISOOS STUDIOS)</t>
  </si>
  <si>
    <t>Marketing Public Relations Strategi Toko Fashion</t>
  </si>
  <si>
    <t>Public Contract For Services Relating To Marketing|communication Consulting, The Design Of Strategies, Campaigns And Communication Media</t>
  </si>
  <si>
    <t>Strategi Marketing Public Relations</t>
  </si>
  <si>
    <t>Nexus Between Public Relations and Sales Performance: Evidence of Marketing Strategies Used by Insurance Brokers in Kenya</t>
  </si>
  <si>
    <t>Strategi Marketing Public Relations X Motorcycle</t>
  </si>
  <si>
    <t>X Motorcycle Public Relations Marketing Strategist</t>
  </si>
  <si>
    <t>Marketing Cyprus as a tourism destination for the United States: theory, marketing and public relations strategies</t>
  </si>
  <si>
    <t>Strategi Marketing Public Relations dalam Membangun Hubungan Mitra Bisnis</t>
  </si>
  <si>
    <t>Ruci's Joint Marketing Public Relations Strategy in Conducting and Communicating Rebranding to Increase Sales Value</t>
  </si>
  <si>
    <t>Strategi Marketing Public Relations dalam Mengelola Loyalitas Pelanggan</t>
  </si>
  <si>
    <t>Book Review: Social Media Campaigns: Strategies for Public Relations and Marketing</t>
  </si>
  <si>
    <t>Strategi Marketing Public Relation Brand Lokal Hijab Bandung: (Studi Kasus pada Kisera Indonesia Melalui Event Inacraft 2022 untuk Meningkatkan Brand Image Perusahaan)</t>
  </si>
  <si>
    <t>Strategi Marketing Public Relation Brand Lokal Hijab Bandung</t>
  </si>
  <si>
    <t>Book Review: Digital Strategies: Data-Driven Public Relations, Marketing and Advertising</t>
  </si>
  <si>
    <t>Strategi Marketing Public Relations Koppi Asia dalam Membangun Brand Awareness</t>
  </si>
  <si>
    <t>Management Services, Advice And Technical Support For Communication Media Strategy, Public Relations, Production And Writing Of Content In Off Line And On Line Supports Of The Institute Of Markets Of Barcelona</t>
  </si>
  <si>
    <t>Strategi Komunikasi Marketing Public Relations Barli Coffee</t>
  </si>
  <si>
    <t>The New Public Relations: Integrating Marketing and Public Relations Strategies for Student Recruitment and Institutional Image Building–A Case Study of the University of Texas at San Antonio</t>
  </si>
  <si>
    <t>Strategi Marketing Public Relations Checo Café Resto</t>
  </si>
  <si>
    <t>Strategi Marketing Public Relations Toko Fashion</t>
  </si>
  <si>
    <t>Analisis Strategi Marketing Public Relation Kedai Kopi Sijoko</t>
  </si>
  <si>
    <t>Analisis Strategi Marketing Public Relations Kedai Kopi Sijoko</t>
  </si>
  <si>
    <t>Black cat got your tongue?: Catwoman, blackness, and the alchemy of postracialism</t>
  </si>
  <si>
    <t>'Thinking in cartoons': reclaiming Spiegelman's In the Shadow of No Towers</t>
  </si>
  <si>
    <t xml:space="preserve"> </t>
  </si>
  <si>
    <t xml:space="preserve">Gender Alchemy: The Transformative Power of Manga. </t>
  </si>
  <si>
    <t>THE MONSTROUS ALCHEMY OF ALAN MOORE: "PROMETHEA" AS LITERACY NARRATIVE</t>
  </si>
  <si>
    <t>Comics Studies : A Guidebook</t>
  </si>
  <si>
    <t>Comics and Videogames : From Hybrid Medialities to Transmedia Expansions</t>
  </si>
  <si>
    <t>Popeye. Volume 3</t>
  </si>
  <si>
    <t>Black cat got your tongue?: Catwoman, blackness, and the alchemy of postracialism.</t>
  </si>
  <si>
    <t>Graphic Novels and Comic Books</t>
  </si>
  <si>
    <t>X-Factor Epic Collection: Judgement War</t>
  </si>
  <si>
    <t xml:space="preserve">(Fullmetal) alchemy: the monstrosity of reading words and pictures in shonen manga. </t>
  </si>
  <si>
    <t>Encyclopedia of Black Comics</t>
  </si>
  <si>
    <t>Potions Inc. #2</t>
  </si>
  <si>
    <t>The Mysterious Alchemy of Images and Words.</t>
  </si>
  <si>
    <t>Graphic Memories of the Civil Rights Movement : Reframing History in Comics</t>
  </si>
  <si>
    <t>Fullmetal alchemist</t>
  </si>
  <si>
    <t>Black Phoenix Alchemy Lab Releases 'The Graveyard Book' Scents to Benefit the Comic Book Legal Defense Fund.</t>
  </si>
  <si>
    <t>Critical Survey of Graphic Novels: History, Theme and Technique</t>
  </si>
  <si>
    <t>Fullmetal alchemist : el tabú ignorado</t>
  </si>
  <si>
    <t>Black Phoenix Alchemy Lab Releases Limited Edition Scents Based on the Works of Neil Gaiman and Amanda Palmer, to Benefit the Comic Book Legal Defense Fund.</t>
  </si>
  <si>
    <t>Canadian Graphic : Picturing Life Narratives</t>
  </si>
  <si>
    <t>Black Phoenix Alchemy Lab Releases Limited Edition 'Snow, Glass, Apples' Chapbook and Perfume Oil Scent to Benefit the Comic Book Legal Defense Fund.</t>
  </si>
  <si>
    <t>On the Graphic Novel</t>
  </si>
  <si>
    <t>Avengers: Scarlet Witch By Dan Abnett &amp; Andy Lanning. Volume 1</t>
  </si>
  <si>
    <t>Black Phoenix Alchemy Lab Releases 'Stardust' and 'Good Omens' Scents to Benefit the Comic Book Legal Defense Fund.</t>
  </si>
  <si>
    <t>The Comic Book Film Adaptation : Exploring Modern Hollywood's Leading Genre</t>
  </si>
  <si>
    <t>The cartoon utopia</t>
  </si>
  <si>
    <t xml:space="preserve">Transmutation of worlds: Adaptation and transformation in Fullmetal Alchemist the Movie: Conqueror of Shamballa. </t>
  </si>
  <si>
    <t>Black Women in Sequence : Re-inking Comics, Graphic Novels, and Anime</t>
  </si>
  <si>
    <t xml:space="preserve">Buso Renkin </t>
  </si>
  <si>
    <t xml:space="preserve">The supervillain book : the evil side of comics and Hollywood </t>
  </si>
  <si>
    <t>Imagining Chinese medicine ; Imagining Chinese medicine / edited by Vivienne Lo (羅維前), Penelope Barrett ; with the help of David Dear, Lu Di(蘆笛), Lois Reynolds, Dolly Yang (楊德秀).</t>
  </si>
  <si>
    <t>The Monstrous Alchemy of Alan Moore:Prometheaas Literacy Narrative</t>
  </si>
  <si>
    <t>Comicbook characters' facial features and actions and movements as two sources of humour: the case of Fullmetal Alchemist</t>
  </si>
  <si>
    <t>Imagining Chinese medicine  Imagining Chinese medicine / edited by Vivienne Lo (羅維前), Penelope Barrett ; with the help of David Dear, Lu Di(蘆笛), Lois Reynolds, Dolly Yang (楊德秀).</t>
  </si>
  <si>
    <t xml:space="preserve">Slaves and slavery in ancient Greek comic drama </t>
  </si>
  <si>
    <t>The alchemy of laughter: comedy in english fiction</t>
  </si>
  <si>
    <t xml:space="preserve">History in the comic mode : medieval communities and the matter of person </t>
  </si>
  <si>
    <t xml:space="preserve">Hermes explains : thirty questions about western esotericism : celebrating the 20th anniversary of the centre for History of Hermetic Philosophy and Related Currents at the University of Amsterdam </t>
  </si>
  <si>
    <t xml:space="preserve">Steampunk </t>
  </si>
  <si>
    <t>“A Is A”: Spider-Man, Ayn Rand, and What Man Ought to Be</t>
  </si>
  <si>
    <t>The graphic novel classroom: powerful teaching and learning with images</t>
  </si>
  <si>
    <t>The comic book as a work of art--a case of David Mack's kabuki : the alchemy</t>
  </si>
  <si>
    <t>The monstrous alchemy of Alan Moore: Prometheaas literacy narrative</t>
  </si>
  <si>
    <t>Comics as Poetry: An Interview with David Mack</t>
  </si>
  <si>
    <t>The art of succession: reading, writing, and watching comics</t>
  </si>
  <si>
    <t>Count</t>
  </si>
  <si>
    <t xml:space="preserve">*CloudSource+  Results are based on placement in the online portion of the search results.  </t>
  </si>
  <si>
    <t>Keyword*</t>
  </si>
  <si>
    <t>Title*</t>
  </si>
  <si>
    <t>Autism Spectrum Disorder (ASD) in Kenya</t>
  </si>
  <si>
    <t>Autoantibodies in autism spectrum disorders (ASD).</t>
  </si>
  <si>
    <t>Autism spectrum disorder (ASD)</t>
  </si>
  <si>
    <t>Penggunaan Strategi Marketing Public Relations pada Pesantren Al Jawami</t>
  </si>
  <si>
    <t>Cloudsource+</t>
  </si>
  <si>
    <t>Gannon University</t>
  </si>
  <si>
    <t>Tarleton State University</t>
  </si>
  <si>
    <t xml:space="preserve">Enhancing experiences : physical education and health-related movement for individuals with autism spectrum disorder </t>
  </si>
  <si>
    <t>A Personalized Medicine Approach to the Diagnosis and Management of Autism Spectrum Disorder</t>
  </si>
  <si>
    <t xml:space="preserve">Autism spectrum disorder : symptoms, diagnosis and types of treatment </t>
  </si>
  <si>
    <t xml:space="preserve">Music education for children with autism spectrum disorder : a resource for teachers </t>
  </si>
  <si>
    <t>ICD 10. Autism spectrum disorder series. F84.0 autism spectrum disorder, requiring support</t>
  </si>
  <si>
    <t>Autism spectrum disorder. Subject expert analysis series. Episode 1, Autism spectrum disorder, mild with expert analysis</t>
  </si>
  <si>
    <t>Children and youth with autism spectrum disorder (ASD) : recent advances and innovations in assessment, education, and intervention</t>
  </si>
  <si>
    <t>Autism spectrum disorder : perspectives from psychoanalysis and neuroscience</t>
  </si>
  <si>
    <t>Translational Approaches to Autism Spectrum Disorder</t>
  </si>
  <si>
    <t>Handbook of Treatments for Autism Spectrum Disorder</t>
  </si>
  <si>
    <t>Association between autism symptomatology and DSM–5 symptoms and parents' mental health</t>
  </si>
  <si>
    <t>The utilization of psychopharmacological treatments for individuals with autism spectrum disorder (ASD) in a middle-income European country</t>
  </si>
  <si>
    <t>Predictors of daily physical activity, screen time, and sleep duration in children with and without Autism Spectrum Disorder (ASD)</t>
  </si>
  <si>
    <t>Omega-3 and omega-6 polyunsaturated fatty acid intake and aberrant behaviors in Jordanian children with autism spectrum disorders (ASD): A pilot study</t>
  </si>
  <si>
    <t>Development of the pupillary light reflex from 9 to 24 months: association with common autism spectrum disorder (ASD) genetic liability and 3-year ASD diagnosis</t>
  </si>
  <si>
    <t xml:space="preserve">Identification of Autism spectrum disorder by parents: a retrospective-comparative study of the role of early behavioral signs, developmental and demographic characteristics. </t>
  </si>
  <si>
    <t>Effect of incredible years autism spectrum and language delays (IY-ASD) program on stress and behavioral management skills among parents of children with autism spectrum disorder in Palestine</t>
  </si>
  <si>
    <t>Educational Psychological Counselling and Collective Competence Improvement Related to Autism/Autism Spectrum Disorders (ASD)</t>
  </si>
  <si>
    <t>Autism spectrum disorder: Where does the Gulf Region stand? An overview of ASD in the Arab Gulf Region: The UAE as a regional model</t>
  </si>
  <si>
    <t>Job accommodations for people with autism spectrum disorders (ASD) [electronic resource].</t>
  </si>
  <si>
    <t>Postural balance control interventions in autism spectrum disorder (ASD): A systematic review</t>
  </si>
  <si>
    <t>The role of physical activity and sport in children and adolescents with autism spectrum disorder (ASD): A narrative review.</t>
  </si>
  <si>
    <t>Association between the degree of autism and permissiveness of pragmatic impairments in Japanese-speaking adults with and without autism spectrum disorder.</t>
  </si>
  <si>
    <t>A survey on technological tools and systems for diagnosis and therapy of autism spectrum disorder.</t>
  </si>
  <si>
    <t>This record cannot be displayed to guest users</t>
  </si>
  <si>
    <t>THE EFFECTIVENESS OF MUSIC EDUCATION IN IMPROVING SOCIAL COMMUNICATION FOR AUTISM SPECTRUM DISORDER (ASD) STUDENTS.</t>
  </si>
  <si>
    <t>Training work-related social skills in adults with Autism Spectrum Disorder using a tablet-based intervention.</t>
  </si>
  <si>
    <t>A qualitative examination of play therapy and mindfulness interventions with youth with autism spectrum disorder.</t>
  </si>
  <si>
    <t>¿Dónde has oído hablar del trastorno del espectro autista? Identificando las fuentes de conocimiento docente sobre el TEA.</t>
  </si>
  <si>
    <t>AUTISM SPECTRUM DISORDER – ASD: INCLUSION AND DEVELOPMENT</t>
  </si>
  <si>
    <t>Preschool Teachers' Knowledge of Autism Spectrum Disorder (ASD)</t>
  </si>
  <si>
    <t>Genetic factors in Autism Spectrum Disorders (ASD)</t>
  </si>
  <si>
    <t>Risk Factors of Autism Spectrum Disorder (ASD)</t>
  </si>
  <si>
    <t>Oral microbiota and autism spectrum disorder (ASD)</t>
  </si>
  <si>
    <t>Comprehensive dental care for Autism Spectrum Disorder (ASD) patient</t>
  </si>
  <si>
    <t>Mistreatments of Autism Spectrum Disorder</t>
  </si>
  <si>
    <t>Follow-up Autism Spectrum Disorders (asd).</t>
  </si>
  <si>
    <t>Acid Rain in Shenandoah Park, Virginia - Title</t>
  </si>
  <si>
    <t>Acid Rain in Shenandoah Park, Virginia - Keyword</t>
  </si>
  <si>
    <t>Acid Rain in Shenandoah Park, Virginia</t>
  </si>
  <si>
    <t>music AND (treatment OR therapy)</t>
  </si>
  <si>
    <t xml:space="preserve">Oil AND Gas Investigations </t>
  </si>
  <si>
    <t>Oil</t>
  </si>
  <si>
    <t>Music</t>
  </si>
  <si>
    <t>N/A</t>
  </si>
  <si>
    <t>1*</t>
  </si>
  <si>
    <t>Oil indexation, market fundamentals, and natural gas prices: An investigation of the Asian premium in natural gas trade</t>
  </si>
  <si>
    <t xml:space="preserve">Maps showing hydrocarbon plays of the Florida peninsula, USGS Petroleum Province 50 </t>
  </si>
  <si>
    <t>Laboratory Investigations on Field Gas Huff-n-Puff for Improving Oil Recovery in Eagle Ford ShaleEffect of Operating Conditions</t>
  </si>
  <si>
    <t xml:space="preserve">Reserve growth of oil and gas fields : investigations and applications </t>
  </si>
  <si>
    <t xml:space="preserve">Strontium isotope evidence for the age of the Vaqueros Formation and latest Oligocene marine transgression in the northern Santa Maria Province, central California </t>
  </si>
  <si>
    <t xml:space="preserve">Recognition of Middle Miocene foraminifers in highly indurated rocks of the Monterey Formation, coastal Santa Maria Province, central California </t>
  </si>
  <si>
    <t>A First-Principles Investigation of Gas-Phase Ring-Opening Reaction of Furan over HZSM‑5 and Ga-Substituted ZSM‑5</t>
  </si>
  <si>
    <t>Experimental investigation of gas-water relative permeability for gas-hydrate-bearing sediments from the Mount Elbert Gas Hydrate Stratigraphic Test Well, Alaska North Slope</t>
  </si>
  <si>
    <t>Soil gas investigation of an alleged gas migration issue on a residential farm located above the Weyburn-Midale CO2 enhanced oil recovery project</t>
  </si>
  <si>
    <t>Microfluidic Investigation on the Microscopic Mechanism of Gas Injection for Enhanced Oil Recovery in Deep Reservoirs</t>
  </si>
  <si>
    <t>Subsurface correlation of Jurassic and Cretaceous rocks having occurrences of uranium, coal, and oil; Mariano Lake--Lake Valley Drilling Project, northwestern New Mexico</t>
  </si>
  <si>
    <t>Underground storage of natural gas in Kansas</t>
  </si>
  <si>
    <t>Climate-Related Disclosure and Litigation Risk in the Oil &amp; Gas Industry: Will State Attorneys General Investigations Impede the Drive for More Expansive Disclosures</t>
  </si>
  <si>
    <t>Adsorption and gas-sensing investigation of oil dissolved gases onto nitrogen and sulfur doped graphene quantum dots</t>
  </si>
  <si>
    <t>Maps showing hydrocarbon plays of the Florida peninsula, USGS Petroleum Province 50</t>
  </si>
  <si>
    <t>High-saturation gas hydrate reservoirs; a pore scale investigation of their formation from free gas and dissociation in sediments</t>
  </si>
  <si>
    <t>Universal apparatus module of radioactivity logging for the investigation of oil-and-gas reservoirs while drilling</t>
  </si>
  <si>
    <t>Isopach maps of the Powder River Basin, Wyoming and Montana</t>
  </si>
  <si>
    <t>INVESTIGATION OF GAS-OIL RELATIVE PERMEABILITY PARAMETERS IMPACT ON THE FIELD DEVELOPMENT EFFICIENCY IN LOW PERMEABLE RESERVOIRS</t>
  </si>
  <si>
    <t>Structure-contour maps of the Powder River basin, Montana and Wyoming</t>
  </si>
  <si>
    <t>Experimental investigation of gas-water relative permeability for gas hydrate-bearing sediments from the Mount Elbert gas hydrate stratigraphic test well, Alaska North Slope</t>
  </si>
  <si>
    <t>Numerical investigation of CO2-carbonated water-alternating-gas on enhanced oil recovery and geological carbon storage</t>
  </si>
  <si>
    <t>Stratigraphy and correlation of Cretaceous and Paleocene rocks, west-central River Basin, Wyoming</t>
  </si>
  <si>
    <t>Experimental Investigation of Hydrocarbon and Non-Hydrocarbon Gas Injection in a Tight Danish North Sea Oil Reservoir</t>
  </si>
  <si>
    <t>High‐Saturation Gas Hydrate Reservoirs—A Pore Scale Investigation of Their Formation From Free Gas and Dissociation in Sediments</t>
  </si>
  <si>
    <t>The VIIRS-Based RST-FLARE Configuration: The Val d’Agri Oil Center Gas Flaring Investigation in Between 2015–2019</t>
  </si>
  <si>
    <t>An investigation of factors affecting Low Tension Gas process for enhanced oil recovery in carbonate reservoirs</t>
  </si>
  <si>
    <t>Recent Interior Department Inspector General investigations on federal oil and gas royalty collections [electronic resource] : oversight hearing before the Committee on Natural Resources, U.S. House of Representatives, One Hundred Tenth Congress, second session, Thursday, September 18, 2008.</t>
  </si>
  <si>
    <t>Arduino‐based slider setup for gas–liquid mass transfer investigations: Experiments and CFD simulations</t>
  </si>
  <si>
    <t>Numerical Investigation into the Performance of a Rarefaction Shock Wave Cutter for Offshore Oil-Gas Platform Removal [electronic resource]</t>
  </si>
  <si>
    <t>Oil and gas investigations.</t>
  </si>
  <si>
    <t>Oil company involved in Arvin gas leak investigated for oil tank emissions.</t>
  </si>
  <si>
    <t>INVESTİGATİON OF CARBON GAS İN OİL TRANSFORMERS</t>
  </si>
  <si>
    <t>KODIAK OIL &amp; GAS ALERT: Johnson &amp; Weaver Investigating the Proposed Sale of Kodiak Oil &amp; Gas Corp.</t>
  </si>
  <si>
    <t>The experimental investigation on the geo-polymerization of water-based filtercake at the second interface of the oil-gas well</t>
  </si>
  <si>
    <t>Experimental study on flue gas foam-assisted steam flooding: investigating characteristics of enhanced oil recovery and gas storage</t>
  </si>
  <si>
    <t>Nass Investigates Oil and Gas Production.</t>
  </si>
  <si>
    <t>Nass Investigates Oil and Gas Production</t>
  </si>
  <si>
    <t>Log in to gain access to this result.</t>
  </si>
  <si>
    <t>Investigation of the transport and metabolic patterns of oil-displacing bacterium FY-07-G in the microcosm model using X-CT technology.</t>
  </si>
  <si>
    <t>Investigation and Implementation of IoT Based Oil &amp; Gas Pipeline Monitoring System</t>
  </si>
  <si>
    <t>U.S. Geological Survey Oil and Gas Resource Investigations Program</t>
  </si>
  <si>
    <t>Oil and gas commission investigating quakes in northeast B.C.</t>
  </si>
  <si>
    <t>EVALUATIONS OF RADIONUCLIDES OF URANIUM, THORIUM, AND RADIUM ASSOCIATED WITH PRODUCED FLUIDS, PRECIPITATES, AND SLUDGES FROM OIL, GAS, AND OILFIELD BRINE INJECTION WELLS IN MISSISSIPPI [electronic resource]</t>
  </si>
  <si>
    <t>Direct Investigation of Oil Recovery Mechanism by Polymer-Alternating-Gas CO2 through Micromodel Experiments</t>
  </si>
  <si>
    <t>Performance Investigation and Optimization of the Primary Separation Part of the Oil-Gas Separator.</t>
  </si>
  <si>
    <t>Investigation of physical chemical properties of drilling fluids for drilling oil and gas wells</t>
  </si>
  <si>
    <t>Enbridge investigates gas leak.</t>
  </si>
  <si>
    <t>Performance Comparison of Waste Cooking Oil on Coal Slime Flotation with Sunflower Oil and Gas Oil</t>
  </si>
  <si>
    <t>Reserve growth of oil and gas fields—Investigations and applications</t>
  </si>
  <si>
    <t>ADAPTIVE MANAGEMENT AND PLANNING MODELS FOR CULTURAL RESOURCES IN OIL &amp; GAS FIELDS IN NEW MEXICO AND WYOMING [electronic resource]</t>
  </si>
  <si>
    <t>Capital Structure, Firm Size, Profitability, and Tax Avoidance: Investigating the Oil and Gas Industry of Pakistan</t>
  </si>
  <si>
    <t>Wildfire Investigations Oil And Gas Expert.</t>
  </si>
  <si>
    <t>Synthesis of an innovative SF/NZVI catalyst and investigation of its effectiveness on bio-oil production in liquefaction process alongside other parameters</t>
  </si>
  <si>
    <t xml:space="preserve">Investigation of the effect of the Reservoir Rock Compressibility on Oil Recovery Factor during Gas Injection
Author </t>
  </si>
  <si>
    <t>ACCUMULATION CHARACTERISTICS AND EXPLORATION PERSPECTIVE OF THE TIGHT OIL IN SOUTHERN POYANG DEPRESSION</t>
  </si>
  <si>
    <t>DOE to Investigate Gas Prices</t>
  </si>
  <si>
    <t>British journal of music therapy (London, England : 1995)</t>
  </si>
  <si>
    <t>Australian journal of music therapy : the journal of the Australian Music Therapy Association Inc.</t>
  </si>
  <si>
    <t>Journal of music therapy.</t>
  </si>
  <si>
    <t>Music therapy perspectives.</t>
  </si>
  <si>
    <t>Voices (Sandane, Norway)</t>
  </si>
  <si>
    <t>Canadian journal of music therapy = Revue canadienne de musicothérapie.</t>
  </si>
  <si>
    <t>Nordic journal of music therapy (Online)</t>
  </si>
  <si>
    <t>The sound of music</t>
  </si>
  <si>
    <t>The music man</t>
  </si>
  <si>
    <t xml:space="preserve">Music therapy : research and evidence-based practice. </t>
  </si>
  <si>
    <t>The proper chord with music: Treatment of behavioral problems in dementia with individual music therapy. - Individual music therapy in dementia care</t>
  </si>
  <si>
    <t xml:space="preserve">Effects of Combining Music Therapy, Light Therapy, and Chromotherapy in the Treatment of Chronic Pain Patients: A Pilot Study. </t>
  </si>
  <si>
    <t>Music therapy (New York, N.Y.)</t>
  </si>
  <si>
    <t xml:space="preserve">Effect of Music on Pain in Cancer Patients in Palliative Care Service: A Randomized Controlled Study. </t>
  </si>
  <si>
    <t xml:space="preserve">Music therapy for developmental disabilities </t>
  </si>
  <si>
    <t xml:space="preserve">Evaluation of the music therapy program interventions on agitated behavior for people with dementia in Taiwan institutional care. </t>
  </si>
  <si>
    <t>Changes in music-evoked emotion and ventral striatal functional connectivity after psilocybin therapy for depression.</t>
  </si>
  <si>
    <t>Music therapy index.</t>
  </si>
  <si>
    <t>Evaluating a theoretical framework for the use of music therapy in the treatment of selective mutism in young children : a multiple case study</t>
  </si>
  <si>
    <t>Music therapy ; book of proceedings of the National Association for Music Therapy.</t>
  </si>
  <si>
    <t>Treatment description and case series report of a phased music therapy group to support Veteran reintegration</t>
  </si>
  <si>
    <t>Music, health, and wellbeing</t>
  </si>
  <si>
    <t>Music-supported Therapy in the rehabilitation of motor deficits after stroke</t>
  </si>
  <si>
    <t>Approaches (Greece)</t>
  </si>
  <si>
    <t>Effectiveness of Medical Music Therapy Practice: Integrative Research Using the Electronic Health Record: Rationale, Design, and Population Characteristics.</t>
  </si>
  <si>
    <t>The bulletin of historical research in music education.</t>
  </si>
  <si>
    <t>Music Therapy</t>
  </si>
  <si>
    <t>Music Therapy with Children [electronic resource] A Review of Clinical Utility and Application to Special Populations / John David Andrew Yeaw.</t>
  </si>
  <si>
    <t>Effects of Combining Music Therapy, Light Therapy, and Chromotherapy in the Treatment of Chronic Pain Patients: A Pilot Study.</t>
  </si>
  <si>
    <t>Musical interaction in music therapy for depression treatment</t>
  </si>
  <si>
    <t>MUSIC THERAPY IN PHYSICAL TREATMENT</t>
  </si>
  <si>
    <t>Music therapy and the Autism Spectrum [electronic resource] : an integrative overview / Gustavo Schulz Gattino.</t>
  </si>
  <si>
    <t>The music therapy treatment process in mental health settings</t>
  </si>
  <si>
    <t>Trauma, music and music therapy</t>
  </si>
  <si>
    <t>MUSIC THERAPY TREATMENT TECHNIQUES</t>
  </si>
  <si>
    <t>Music Therapy with Autistic Children [electronic resource] : A Multiple Case Study / Jose Maria G. Pelayo, III and Celeste S. Sanchez.</t>
  </si>
  <si>
    <t>The Modernization of Oriental Music Therapy: Five-Element Music Therapy Combined with Artificial Intelligence</t>
  </si>
  <si>
    <t>Music Therapy [microform] : A Therapeutic Intervention for Girls with Rett Syndrome / Kathleen A. Coleman.</t>
  </si>
  <si>
    <t>Effects of music therapy on mood, pain, and satisfaction in the neurologic inpatient setting.</t>
  </si>
  <si>
    <t>Music Therapy as a Low-Cost Treatment for Alzheimer’s Disease</t>
  </si>
  <si>
    <t>Sports therapy services [electronic resource] : organization and operations / edited by James E. Zachazewski, David J. Magee.</t>
  </si>
  <si>
    <t>The evolution of psychotherapy. The emergence of a polyvagal-informed therapy : how vocal music and voice contribute to healing following trauma</t>
  </si>
  <si>
    <t>Randomized Clinical Trial: Effectiveness of Tinnitus Treatment Using Music de Tinnitus Therapy Compared with Standard Therapy</t>
  </si>
  <si>
    <t>Effectiveness of Medical Music Therapy in Lifestyle Metabolic Treatment</t>
  </si>
  <si>
    <t>Music therapy with preschool children on the autism spectrum : moments of meeting / Geoff Barnes.</t>
  </si>
  <si>
    <t>Music Therapy in the Treatment of Dementia: A Review Article</t>
  </si>
  <si>
    <t>Efficacy of Co-Treatment with Occupational Therapy and Music Therapy in the NICU</t>
  </si>
  <si>
    <t>Music therapy</t>
  </si>
  <si>
    <t>Using music for therapy.</t>
  </si>
  <si>
    <t>Experiences of music therapy in paediatric palliative care from multiple stakeholder perspectives: A systematic review and qualitative evidence synthesis.</t>
  </si>
  <si>
    <t>Music therapy in insomnia</t>
  </si>
  <si>
    <t>Short-term music therapy treatment for adolescents with depression – A pilot study</t>
  </si>
  <si>
    <t>Case Examples of Music Therapy for Developmental Problems in Learning and Communication</t>
  </si>
  <si>
    <t>Effects of Combining Music Therapy, Light Therapy, and Chromotherapy in the Treatment of Chronic Pain Patients: A Pilot Study</t>
  </si>
  <si>
    <t>Music Therapy with Military and Veteran Populations</t>
  </si>
  <si>
    <t>Application of Music Therapy in General Surgical Treatment</t>
  </si>
  <si>
    <t>Music Therapy as a Low-Cost Treatment for Alzheimer's Disease</t>
  </si>
  <si>
    <t>Music therapy.</t>
  </si>
  <si>
    <t>Library hi tech (Online)</t>
  </si>
  <si>
    <t>Library hi tech.</t>
  </si>
  <si>
    <t>Library hi tech news (Online)</t>
  </si>
  <si>
    <t>Mapping scientific profile and knowledge diffusion of Library Hi Tech</t>
  </si>
  <si>
    <t>Mapping knowledge structure by keyword co-occurrence and social network analysis: Evidence from Library Hi Tech between 2006 and 2017</t>
  </si>
  <si>
    <t>Opening the black box of Library Hi Tech: a social network and bibliometric analysis</t>
  </si>
  <si>
    <t>A nostalgic look back at library hi tech(nology)</t>
  </si>
  <si>
    <t>Trend analysis of co-authorship network in Library Hi Tech</t>
  </si>
  <si>
    <t>Library Hi Tech at 30</t>
  </si>
  <si>
    <t>Library Hi Tech and information science</t>
  </si>
  <si>
    <t>Library hi tech news.</t>
  </si>
  <si>
    <t>Library hi tech. Volume 26, Number 1, Information orgnaization futures</t>
  </si>
  <si>
    <t>Opening the black box of Library Hi Tech: a social network and bibliometric analysis</t>
  </si>
  <si>
    <t>Library hi tech. Volume 25, Number 4, Special sections on accessibility [and] OPAC</t>
  </si>
  <si>
    <t>COVID-19 Pandemic and Health Informatics Part 1 : Library Hi Tech /</t>
  </si>
  <si>
    <t>Data for better health : Library Hi Tech /</t>
  </si>
  <si>
    <t>Linked Open Data of Bibliometric Networks: Analytics Research for Personalized Library Services : Library Hi Tech /</t>
  </si>
  <si>
    <t>Human behavior analysis for library and information science : Library Hi Tech /</t>
  </si>
  <si>
    <t>Mapping knowledge structure by keyword co-occurrence and social network analysis : Evidence from Library Hi Tech between 2006 and 2017</t>
  </si>
  <si>
    <t>Library hi tech [electronic resource].</t>
  </si>
  <si>
    <t>Library hi tech. / Vol. 23, No. 1 / UNLV libraries : four years later (part 1) / Theme editor: Bradford Lee Eden.</t>
  </si>
  <si>
    <t>Equip public managers with data analytics skills: a proposal for the new generation of MPA/MPP programs with data science track</t>
  </si>
  <si>
    <t>Library hi tech news [electronic resource].</t>
  </si>
  <si>
    <t>Artificial intelligence as enabler of future library services: how prepared are librarians in African university libraries</t>
  </si>
  <si>
    <t>Library Hi Tech News</t>
  </si>
  <si>
    <t>Library hi tech bibliography [print].</t>
  </si>
  <si>
    <t>Social media aesthetics as part of academic library merchandising</t>
  </si>
  <si>
    <t>Libraries in the metaverse: the need for metaliteracy for digital librarians and digital age library users</t>
  </si>
  <si>
    <t>Personal factors and the role of memory in faculty refinding of stored information</t>
  </si>
  <si>
    <t>Libraries go hi-tech.</t>
  </si>
  <si>
    <t>Tassie eBook surge Library's hi-tech lift.</t>
  </si>
  <si>
    <t>Libraries and librarians’ roles in ensuring cyberethical behaviour</t>
  </si>
  <si>
    <t>School library goes hi-tech.</t>
  </si>
  <si>
    <t>Content Analysis of DESIDOC and Library Hi Tech Journal: An Assessment.</t>
  </si>
  <si>
    <t>Knowledge mapping of research data in China: a bibliometric study using visual analysis</t>
  </si>
  <si>
    <t>2012 Awards for Excellence Library Hi Tech News</t>
  </si>
  <si>
    <t>Telepresence robots in libraries: applications and challenges</t>
  </si>
  <si>
    <t>Library to go hi-tech.</t>
  </si>
  <si>
    <t>Facilitated virtual learning for advanced geriatric education among nursing students during the COVID pandemic in Taiwan</t>
  </si>
  <si>
    <t>Moulaison Sandy Wins 2018 LITA/Library Hi Tech Award.</t>
  </si>
  <si>
    <t>Researchers from University of Jinan Report New Studies and Findings in the Area of COVID-19 (Opening the Black Box of Library Hi Tech: a Social Network and Bibliometric Analysis)</t>
  </si>
  <si>
    <t>Repurposed collection marketing and visibility: using LibGuide gallery boxes as virtual library bookshelves</t>
  </si>
  <si>
    <t>CITATION BASED COMPARATIVE ANALYSIS OF LIBRARY HI-TECH AND LIBRARY QUARTERLY JOURNALS USING SCIMAGO JOURNAL RANK</t>
  </si>
  <si>
    <t>Content Analysis of DESIDOC and Library Hi Tech Journal: An Assessment</t>
  </si>
  <si>
    <t>Library hi tech bibliography.</t>
  </si>
  <si>
    <t>Library Hi tech's past, present and future.</t>
  </si>
  <si>
    <t>Library hi tech. Vol. 23, No. 1, UNLV libraries : four years later (part 1)</t>
  </si>
  <si>
    <t>Citation based comparative analysis of library hi-tech and library quarterly journals using scimago journal rank</t>
  </si>
  <si>
    <t>CM to dedicate hi-tech library today.</t>
  </si>
  <si>
    <t>Hi Tech versus Hi Touch: The Digitalisation of Asnafpreneurs in Perlis</t>
  </si>
  <si>
    <t>Advertisements: Hi-language for Hi-tech?</t>
  </si>
  <si>
    <t>BANDARA DEWADARU KARIMUNJAWA BERPENDEKATAN ARSITEKTUR HI-TECH</t>
  </si>
  <si>
    <t>From Hi-Tech to Hi-Touch: A Global Perspective of Design Education and Practice</t>
  </si>
  <si>
    <t>Information ethics [electronic resource] / theme editor, Kenneth Einar Himma.</t>
  </si>
  <si>
    <t>Enhancing the Skills of Hi Tech Lab Utilization in Teaching Geometrical Concepts</t>
  </si>
  <si>
    <t>Modelling of processes of creation of hi-tech construction products</t>
  </si>
  <si>
    <t>National leadership grants [electronic resource] / Guest editors, Timothy W. Cole and Sarah L. Shreeves.</t>
  </si>
  <si>
    <t>PENERAPAN ARSITEKTUR HI-TECH PADA APARTEMEN MAHASISWA DI GORONTALO</t>
  </si>
  <si>
    <t>HI-TECH ABORTION: A LEGAL PERSPECTIVE</t>
  </si>
  <si>
    <t>Risk map of hi-tech journalism.</t>
  </si>
  <si>
    <t>Medan Amusement Center (Hi-Tech Architecture)</t>
  </si>
  <si>
    <t>Moulaison Sandy Wins 2018 LITA/Library Hi Tech Award</t>
  </si>
  <si>
    <t>Gone with the wind</t>
  </si>
  <si>
    <t>Gone with the wind.</t>
  </si>
  <si>
    <t xml:space="preserve">Gone with the wind </t>
  </si>
  <si>
    <t>Gone With The Wind.</t>
  </si>
  <si>
    <t>Gone with the wind: The consequences of US drone strikes in Pakistan</t>
  </si>
  <si>
    <t xml:space="preserve">GWTW : the making of Gone with the wind </t>
  </si>
  <si>
    <t xml:space="preserve">Selznick's vision : Gone with the wind and Hollywood filmmaking </t>
  </si>
  <si>
    <t xml:space="preserve">Gone with the Wind </t>
  </si>
  <si>
    <t>Gone with the wind / Margaret Mitchell.</t>
  </si>
  <si>
    <t>Gone with the wind [DVD] : Margaret Mitchell's story of the old South / [presented by] Selznick International in association with Metro-Goldwyn-Mayer ; produced by David O. Selznick ; screenplay by Sidney Howard ; directed by Victor Fleming.</t>
  </si>
  <si>
    <t>Gone with the wind / by Margaret Mitchell.</t>
  </si>
  <si>
    <t>Gone with the wind [sound recording] / Dave Brubeck Quartet.</t>
  </si>
  <si>
    <t xml:space="preserve">Recasting : "Gone with the wind" in American culture </t>
  </si>
  <si>
    <t>Gone with the wind [sound recording] / music composed by Max Steiner.</t>
  </si>
  <si>
    <t xml:space="preserve">Gone with the wind on film : a complete reference </t>
  </si>
  <si>
    <t>Gone with the wind [sound recording] : the original sound track album.</t>
  </si>
  <si>
    <t xml:space="preserve">New approaches to Gone with the wind </t>
  </si>
  <si>
    <t>Gone with the wind Margaret Mitchell's story of the old South</t>
  </si>
  <si>
    <t>Gone with the Wind (Technicolour)</t>
  </si>
  <si>
    <t>Margaret Mitchell's Gone with the wind letters, 1936-1949</t>
  </si>
  <si>
    <t>“J. A. Rogers Rips ‘Veil of Hypocrisy’ From ‘Best-Seller,’” Pittsburgh Courier, February 27, 1937 (Review of Margaret Mitchell’s Gone with the Wind)</t>
  </si>
  <si>
    <t xml:space="preserve">Scarlett, Rhett, and a cast of thousands : the filming of Gone with the wind </t>
  </si>
  <si>
    <t>Frankly, my dear Gone with the wind revisited</t>
  </si>
  <si>
    <t xml:space="preserve">Margaret Mitchell and the Nobel Prize, or Per Hallström and Gone with the Wind. </t>
  </si>
  <si>
    <t xml:space="preserve">Margaret Mitchell's Gone with the wind letters, 1936-1949 </t>
  </si>
  <si>
    <t>A Literary Form for Love: Yves Navarre's My Friends Are Gone with the Wind</t>
  </si>
  <si>
    <t>Missouri's Chance at Low-Cost Renewable Energy 'Gone with the Wind'?</t>
  </si>
  <si>
    <t>Gone with the wind [electronic resource] : impacts of wind turbines on birds and bats : oversight hearing before the Subcommittee on Fisheries, Wildlife, and Oceans of the Committee on Natural Resources, U.S. House of Representatives, One Hundred Tenth Congress, first session, Tuesday, May 1, 2007.</t>
  </si>
  <si>
    <t>Gone with the wind : (sped up) / Mantovani.</t>
  </si>
  <si>
    <t>Gone With the Wind</t>
  </si>
  <si>
    <t>GONE WITH THE WIND.</t>
  </si>
  <si>
    <t>Gone with the wind / Helen Taylor.</t>
  </si>
  <si>
    <t>Introduction. Gone With the Wind after Gone With the Wind</t>
  </si>
  <si>
    <t>Gone with the wind [sound/electronic resource] : (sped up) / Mantovani.</t>
  </si>
  <si>
    <t>Gone with the wind : impacts of wind turbines on birds and bats : oversight hearing before the Subcommittee on Fisheries, Wildlife, and Oceans of the Committee on Natural Resources, U.S. House of Representatives, One Hundred Tenth Congress, first session, Tuesday, May 1, 2007.</t>
  </si>
  <si>
    <t>Gone with the wind? Wind farm-induced wakes and regulatory gaps</t>
  </si>
  <si>
    <t>GONE With The Wind actor [...].</t>
  </si>
  <si>
    <t>Gone with the wind / David O. Selznick's production of Margaret Mitchell's [novel], a Selznick International Picture ; screenplay by Sidney Howard ; directed by Victor Fleming.</t>
  </si>
  <si>
    <t>Gone With the Wind: Honey Bee Collective Scenting in the Presence of External Wind</t>
  </si>
  <si>
    <t>GONE With The Wind actor [...]</t>
  </si>
  <si>
    <t>Gone with the wind / Margaret Mitchell ; with a preface by Pat Conroy.</t>
  </si>
  <si>
    <t>Poster: Vortex rings gone with the wind</t>
  </si>
  <si>
    <t>Gone with the wind [videorecording (DVD)] / David O. Selznick's production of Margaret Mitchell's [novel], a Selznick International Picture ; screenplay by Sidney Howard ; directed by Victor Fleming.</t>
  </si>
  <si>
    <t>Progressive and Conservative Ideology of Women in Gone with the Wind</t>
  </si>
  <si>
    <t>The wind done gone / Alice Randall.</t>
  </si>
  <si>
    <t>The wind is never gone : sequels, parodies and rewritings of Gone with the wind / M. Carmen Gómez-Galisteo.</t>
  </si>
  <si>
    <t>Gone with the wind? The Norwegian licencing process for wind power: does it support investments and the realisation of political goals?</t>
  </si>
  <si>
    <t>Gone with the wind : the three-day premiere in Atlanta / by Herb Bridges.</t>
  </si>
  <si>
    <t>Interpretation of feminism in Gone with the Wind</t>
  </si>
  <si>
    <t>Gone with the Wind.</t>
  </si>
  <si>
    <t>Gone with the wind : the definitive illustrated history of the book, the movie, and the legend / by Herb Bridges and Terryl C. Boodman.</t>
  </si>
  <si>
    <t>Margaret Mitchell and the Nobel Prize, or Per Hallström and Gone with the Wind.</t>
  </si>
  <si>
    <t>Gone with the Wind - Innate Immunity and Airway Inflammation</t>
  </si>
  <si>
    <t>Gone With the Wind.</t>
  </si>
  <si>
    <t>New approaches to Gone with the Wind / edited by James A. Crank.</t>
  </si>
  <si>
    <t>Gone with the Wind: Demographic Transitions and Domestic Saving</t>
  </si>
  <si>
    <t>Gone With The Wind</t>
  </si>
  <si>
    <t xml:space="preserve">Scarlett : the sequel to Margaret Mitchell's Gone with the wind </t>
  </si>
  <si>
    <t xml:space="preserve">Gone with the wind Margaret Mitchell's story of the old South </t>
  </si>
  <si>
    <t>"Gone with the wind" cook book : a gift with your purchase of Pebeco toothpaste.</t>
  </si>
  <si>
    <t xml:space="preserve">"Gone with the wind" : original motion picture soundtrack </t>
  </si>
  <si>
    <t xml:space="preserve">The making of Gone with the Wind </t>
  </si>
  <si>
    <t>Scarlett : the sequel to Margaret Mitchell's Gone with the wind</t>
  </si>
  <si>
    <t xml:space="preserve">Gone with the wind as book and film </t>
  </si>
  <si>
    <t>"Gone with the Wind" cook book.</t>
  </si>
  <si>
    <t>Dicamba Is Gone with the Wind: The Ninth Circuit Blows Life into FIFRA in National Family Farm Coalition v. United States Environmental Protection Agency</t>
  </si>
  <si>
    <t>Gone with the wind? — Electricity market prices and incentives to invest in thermal power plants under increasing wind energy supply</t>
  </si>
  <si>
    <t xml:space="preserve">Gone with the wind (sped up) </t>
  </si>
  <si>
    <t>32. Gone with the Wind</t>
  </si>
  <si>
    <t>Gone with the wind [microform] : story of a best seller.</t>
  </si>
  <si>
    <t>Gone with the wind / by Margaret Mitchell ; illustrated by Ben Stahl.</t>
  </si>
  <si>
    <t>one with the Wind: Demographic Transitions and Domestic Saving</t>
  </si>
  <si>
    <t>Streamwater acid-base chemistry and critical loads of atmospheric sulfur deposition in Shenandoah National Park, Virginia</t>
  </si>
  <si>
    <t xml:space="preserve">Acid rain in Shenandoah National Park, Virginia </t>
  </si>
  <si>
    <t>Time series and recurrence interval models to predict the vulnerability of streams to episodic acidification in Shenandoah National Park, Virginia</t>
  </si>
  <si>
    <t>Acid rain in Shenandoah National Park, Virginia</t>
  </si>
  <si>
    <t xml:space="preserve">Sensitivity of stream basins in Shenandoah National Park to acid deposition </t>
  </si>
  <si>
    <t xml:space="preserve">Predicting the vulnerability of streams to episodic acidification and potential effects on aquatic biota in Shenandoah National Park, Virginia </t>
  </si>
  <si>
    <t>Are Brook Trout Streams in Western Virginia and Shenandoah National Park Recovering from Acidification?</t>
  </si>
  <si>
    <t>Shenandoah watershed study: calibration of a topography-based, variable contributing area hydrological model to a small forested catchment</t>
  </si>
  <si>
    <t>Vulnerability of streams to acid rain in Shenandoah National Park, Virginia</t>
  </si>
  <si>
    <t>Acid rain in Shenandoah National Park, Virginia [electronic resource] / [Karen C. Rice, Frank A. Deviney, Jr., and Gordon Olson] ; prepared in cooperation with the National Park Service.</t>
  </si>
  <si>
    <t>Acid rain in Shenandoah National Park, Virginia [electronic resource] / prepared in cooperation with the National Park Service ; Karen C. Rice, Frank A. Deviney, Jr., and Gordon Olson.</t>
  </si>
  <si>
    <t>Acid rain in Shenandoah National Park, Virginia / [by Karen C. Rice, Frank A. Deviney, Jr., and Gordon Olson] ; prepared in cooperation with the National Park Service.</t>
  </si>
  <si>
    <t>Sensitivity of stream basins in Shenandoah National Park to acid deposition</t>
  </si>
  <si>
    <t>Sensitivity of stream basins in Shenandoah National Park to acid deposition / by Dennis D. Lynch and Nancy B. Dise ; prepared in cooperation with University of Virginia Department of Environmental Sciences.</t>
  </si>
  <si>
    <t>Predicting the vulnerability of streams to episodic acidification and potential effects on aquatic biota in Shenandoah National Park, Virginia</t>
  </si>
  <si>
    <t>Predicting the vulnerability of streams to episodic acidification and potential effects on aquatic biota in Shenandoah National Park, Virginia [electronic resource] / by Karen C. Rice ... [et al.] ; prepared in cooperation with National Park Service.</t>
  </si>
  <si>
    <t>Climate Change to Offset Improvements in Watershed Acid‐Base Status Provided by Clean Air Act and Amendments: A Model Application in Shenandoah National Park, Virginia</t>
  </si>
  <si>
    <t>Streamwater acid-base chemistry and critical loads of atmospheric sulfur deposition in Shenandoah National Park, Virginia.</t>
  </si>
  <si>
    <t>Shenandoah Park on the brink</t>
  </si>
  <si>
    <t>Interpretation of concentration-discharge patterns in acid-neutralizing capacity during storm flow in three small, forested catchments in Shenandoah National Park, Virginia</t>
  </si>
  <si>
    <t>Sensitivity of stream basins in Shenandoah National Park to acid deposition / by Dennis D. Lynch and Nancy B. Dise ; prepared in cooperation with University of Virginia Department of Environmental Sciences</t>
  </si>
  <si>
    <t>Stream geochemical response to reductions in acid deposition in headwater streams: Chronic versus episodic acidification recovery</t>
  </si>
  <si>
    <t>Shenandoah watershed study; calibration of a topography-based, variable contributing area hydrological model to a small forested catchment</t>
  </si>
  <si>
    <t xml:space="preserve">
Sensitivity of stream basins in Shenandoah National Park to acid deposition / by Dennis D. Lynch and Nancy B. Dise ; prepared in cooperation with University of Virginia Department of Environmental Sciences</t>
  </si>
  <si>
    <t>Hydrologic conditions and trends in Shenandoah National Park, Virginia, 1983-84</t>
  </si>
  <si>
    <t>Carbon Dioxide Dynamics in Acid Forest Soils in Shenandoah National Park, Virginia</t>
  </si>
  <si>
    <t>Sensitivity of stream basins in Shenandoah National Park to acid deposition / by Dennis D. Lynch and Nancy B. Dise ; prepared in cooperation with University of Virginia, Department of Environmental Sciences.</t>
  </si>
  <si>
    <t>Downscaling Maximum Temperatures to Subkilometer Resolutions in the Shenandoah National Park of Virginia, USA</t>
  </si>
  <si>
    <t>Vegetation alteration along trails in Shenandoah National Park, Virginia</t>
  </si>
  <si>
    <t>Acid rain in Shenandoah National Park, Virginia / prepared in cooperation with the National Park Service ; Karen C. Rice, Frank A. Deviney, Jr., and Gordon Olson.</t>
  </si>
  <si>
    <t>Effects of historic wildfire and prescribed fire on site occupancy of bats in Shenandoah National Park, Virginia, USA</t>
  </si>
  <si>
    <t>Ancient lavas in Shenandoah National Park near Luray, Virginia</t>
  </si>
  <si>
    <t>DROPPING ACID IN THE APPALACHIANS.</t>
  </si>
  <si>
    <t>Developing a Rock Garden at Edith J. Carrier Arboretum, Harrisonburg VA (U.S.A.) as a Resource for Promoting Geotourism</t>
  </si>
  <si>
    <t>Effects of the 1990 Clean Air Act amendments on distributions of visual impairment [electronic resource]</t>
  </si>
  <si>
    <t>Spatial asynchrony and cross‐scale climate interactions in populations of a coldwater stream fish</t>
  </si>
  <si>
    <t>Survival of Introduced Black Bear Cubs in Shenandoah National Park, Virginia</t>
  </si>
  <si>
    <t>Time series and recurrence interval models to predict the vulnerability of streams to episodic acidification in Shenandoah National Park, Virginia.</t>
  </si>
  <si>
    <t>Shenandoah : A Story of Conservation and Betrayal</t>
  </si>
  <si>
    <t>Temperature, topography, soil characteristics, and NDVI drive habitat preferences of a shade‐tolerant invasive gras</t>
  </si>
  <si>
    <t>EPISODIC ACIDIFICATION OF THREE STREAMS IN SHENANDOAH NATIONAL PARK, VIRGINIA, USA</t>
  </si>
  <si>
    <t xml:space="preserve">Shenandoah Park on the brink. (cover story). </t>
  </si>
  <si>
    <t>Predicting the vulnerability of streams to episodic acidification and potential effects on aquatic biota in Shenandoah National Park, Virginia / by Karen C. Rice [and others] ; prepared in cooperation with National Park Service.</t>
  </si>
  <si>
    <t>Bedrock depth influences spatial patterns of summer baseflow, temperature and flow disconnection for mountainous headwater streams</t>
  </si>
  <si>
    <t>Lichen Evidence for Changes in Atmospheric Pollution in Shenandoah National Park, Virginia</t>
  </si>
  <si>
    <t>Nature Guide to Shenandoah National Park</t>
  </si>
  <si>
    <t>Computation and Visualization of Regional-Scale Forest Disturbance and Associated Dissolved Nitrogen Export from Shenandoah National Park, Virginia</t>
  </si>
  <si>
    <t>A Floristic Checklist of Shenandoah River State Park Warren Co., Virginia.</t>
  </si>
  <si>
    <t>Acid rain adds to contamination in Shenandoah-area streams</t>
  </si>
  <si>
    <t>Acute and chronic effects of acidic pH on four subtropical frog species</t>
  </si>
  <si>
    <t>Community Dynamics and Topographic Controls on Forest Pattern in Shenandoah National Park, Virginia</t>
  </si>
  <si>
    <t>A Floristic Checklist of Shenandoah River State Park Warren Co., Virginia</t>
  </si>
  <si>
    <t>Habitat models to assist plant protection efforts in Shenandoah National Park, Virginia, 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</si>
</sst>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i/>
      <sz val="11"/>
      <color theme="1"/>
      <name val="Calibri"/>
      <family val="2"/>
      <scheme val="minor"/>
    </font>
    <font>
      <sz val="8"/>
      <color theme="1"/>
      <name val="Calibri"/>
      <family val="2"/>
      <scheme val="minor"/>
    </font>
    <font>
      <sz val="11"/>
      <color rgb="FF222222"/>
      <name val="Source Sans Pro"/>
      <family val="2"/>
    </font>
  </fonts>
  <fills count="13">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9" tint="0.39997558519241921"/>
        <bgColor indexed="64"/>
      </patternFill>
    </fill>
  </fills>
  <borders count="40">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164" fontId="0" fillId="2" borderId="1" xfId="1" applyNumberFormat="1" applyFont="1" applyFill="1" applyBorder="1" applyAlignment="1">
      <alignment horizontal="center" vertical="center"/>
    </xf>
    <xf numFmtId="164" fontId="0" fillId="2" borderId="2" xfId="1" applyNumberFormat="1" applyFont="1" applyFill="1" applyBorder="1" applyAlignment="1">
      <alignment horizontal="center" vertical="center"/>
    </xf>
    <xf numFmtId="164" fontId="0" fillId="2" borderId="3" xfId="1" applyNumberFormat="1" applyFont="1" applyFill="1" applyBorder="1" applyAlignment="1">
      <alignment horizontal="center" vertical="center"/>
    </xf>
    <xf numFmtId="164" fontId="0" fillId="2" borderId="4" xfId="1" applyNumberFormat="1" applyFont="1" applyFill="1" applyBorder="1" applyAlignment="1">
      <alignment horizontal="center" vertical="center"/>
    </xf>
    <xf numFmtId="164" fontId="0" fillId="0" borderId="5" xfId="1" applyNumberFormat="1" applyFont="1" applyBorder="1" applyAlignment="1">
      <alignment horizontal="center" vertical="center"/>
    </xf>
    <xf numFmtId="164" fontId="0" fillId="0" borderId="6" xfId="1" applyNumberFormat="1" applyFont="1" applyBorder="1" applyAlignment="1">
      <alignment horizontal="center" vertical="center"/>
    </xf>
    <xf numFmtId="164" fontId="0" fillId="0" borderId="7" xfId="1" applyNumberFormat="1" applyFont="1" applyBorder="1" applyAlignment="1">
      <alignment horizontal="center" vertical="center"/>
    </xf>
    <xf numFmtId="164" fontId="0" fillId="0" borderId="8" xfId="1" applyNumberFormat="1" applyFont="1" applyBorder="1" applyAlignment="1">
      <alignment horizontal="center" vertical="center"/>
    </xf>
    <xf numFmtId="164" fontId="0" fillId="2" borderId="9" xfId="1" applyNumberFormat="1" applyFont="1" applyFill="1" applyBorder="1" applyAlignment="1">
      <alignment horizontal="center" vertical="center"/>
    </xf>
    <xf numFmtId="164" fontId="0" fillId="2" borderId="10" xfId="1" applyNumberFormat="1" applyFont="1" applyFill="1" applyBorder="1" applyAlignment="1">
      <alignment horizontal="center" vertical="center"/>
    </xf>
    <xf numFmtId="164" fontId="0" fillId="2" borderId="11" xfId="1" applyNumberFormat="1" applyFont="1" applyFill="1" applyBorder="1" applyAlignment="1">
      <alignment horizontal="center" vertical="center"/>
    </xf>
    <xf numFmtId="164" fontId="0" fillId="2" borderId="12" xfId="1" applyNumberFormat="1" applyFont="1" applyFill="1" applyBorder="1" applyAlignment="1">
      <alignment horizontal="center" vertical="center"/>
    </xf>
    <xf numFmtId="164" fontId="0" fillId="0" borderId="1" xfId="1" applyNumberFormat="1" applyFont="1" applyBorder="1" applyAlignment="1">
      <alignment horizontal="center" vertical="center"/>
    </xf>
    <xf numFmtId="164" fontId="0" fillId="0" borderId="2" xfId="1" applyNumberFormat="1" applyFont="1" applyBorder="1" applyAlignment="1">
      <alignment horizontal="center" vertical="center"/>
    </xf>
    <xf numFmtId="164" fontId="0" fillId="0" borderId="3" xfId="1" applyNumberFormat="1" applyFont="1" applyBorder="1" applyAlignment="1">
      <alignment horizontal="center" vertical="center"/>
    </xf>
    <xf numFmtId="164" fontId="0" fillId="0" borderId="4" xfId="1" applyNumberFormat="1" applyFont="1" applyBorder="1" applyAlignment="1">
      <alignment horizontal="center" vertical="center"/>
    </xf>
    <xf numFmtId="164" fontId="0" fillId="2" borderId="5" xfId="1" applyNumberFormat="1" applyFont="1" applyFill="1" applyBorder="1" applyAlignment="1">
      <alignment horizontal="center" vertical="center"/>
    </xf>
    <xf numFmtId="164" fontId="0" fillId="2" borderId="6" xfId="1" applyNumberFormat="1" applyFont="1" applyFill="1" applyBorder="1" applyAlignment="1">
      <alignment horizontal="center" vertical="center"/>
    </xf>
    <xf numFmtId="164" fontId="0" fillId="2" borderId="7" xfId="1" applyNumberFormat="1" applyFont="1" applyFill="1" applyBorder="1" applyAlignment="1">
      <alignment horizontal="center" vertical="center"/>
    </xf>
    <xf numFmtId="164" fontId="0" fillId="2" borderId="8" xfId="1" applyNumberFormat="1" applyFont="1" applyFill="1" applyBorder="1" applyAlignment="1">
      <alignment horizontal="center" vertical="center"/>
    </xf>
    <xf numFmtId="164" fontId="0" fillId="0" borderId="9" xfId="1" applyNumberFormat="1" applyFont="1" applyBorder="1" applyAlignment="1">
      <alignment horizontal="center" vertical="center"/>
    </xf>
    <xf numFmtId="164" fontId="0" fillId="0" borderId="10" xfId="1" applyNumberFormat="1" applyFont="1" applyBorder="1" applyAlignment="1">
      <alignment horizontal="center" vertical="center"/>
    </xf>
    <xf numFmtId="164" fontId="0" fillId="0" borderId="11" xfId="1" applyNumberFormat="1" applyFont="1" applyBorder="1" applyAlignment="1">
      <alignment horizontal="center" vertical="center"/>
    </xf>
    <xf numFmtId="164" fontId="0" fillId="0" borderId="12" xfId="1" applyNumberFormat="1" applyFont="1" applyBorder="1" applyAlignment="1">
      <alignment horizontal="center" vertical="center"/>
    </xf>
    <xf numFmtId="0" fontId="0" fillId="0" borderId="13"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2" fillId="0" borderId="12" xfId="0" applyFont="1" applyBorder="1"/>
    <xf numFmtId="0" fontId="0" fillId="0" borderId="16" xfId="0" applyBorder="1" applyAlignment="1">
      <alignment horizontal="center" wrapText="1"/>
    </xf>
    <xf numFmtId="0" fontId="0" fillId="0" borderId="17" xfId="0" applyBorder="1" applyAlignment="1">
      <alignment horizontal="center" wrapText="1"/>
    </xf>
    <xf numFmtId="0" fontId="0" fillId="3" borderId="0" xfId="0" applyFill="1"/>
    <xf numFmtId="0" fontId="0" fillId="3" borderId="22" xfId="0" applyFill="1" applyBorder="1"/>
    <xf numFmtId="0" fontId="0" fillId="3" borderId="20" xfId="0" applyFill="1" applyBorder="1"/>
    <xf numFmtId="9" fontId="0" fillId="2" borderId="11" xfId="2" applyFont="1" applyFill="1" applyBorder="1" applyAlignment="1">
      <alignment horizontal="center" vertical="center"/>
    </xf>
    <xf numFmtId="9" fontId="0" fillId="0" borderId="7" xfId="2" applyFont="1" applyBorder="1" applyAlignment="1">
      <alignment horizontal="center" vertical="center"/>
    </xf>
    <xf numFmtId="9" fontId="0" fillId="2" borderId="10" xfId="2" applyFont="1" applyFill="1" applyBorder="1" applyAlignment="1">
      <alignment horizontal="center" vertical="center"/>
    </xf>
    <xf numFmtId="9" fontId="0" fillId="2" borderId="9" xfId="2" applyFont="1" applyFill="1" applyBorder="1" applyAlignment="1">
      <alignment horizontal="center" vertical="center"/>
    </xf>
    <xf numFmtId="9" fontId="0" fillId="0" borderId="6" xfId="2" applyFont="1" applyBorder="1" applyAlignment="1">
      <alignment horizontal="center" vertical="center"/>
    </xf>
    <xf numFmtId="9" fontId="0" fillId="0" borderId="5" xfId="2" applyFont="1" applyBorder="1" applyAlignment="1">
      <alignment horizontal="center" vertical="center"/>
    </xf>
    <xf numFmtId="9" fontId="0" fillId="2" borderId="3" xfId="2" applyFont="1" applyFill="1" applyBorder="1" applyAlignment="1">
      <alignment horizontal="center" vertical="center"/>
    </xf>
    <xf numFmtId="9" fontId="0" fillId="2" borderId="2" xfId="2" applyFont="1" applyFill="1" applyBorder="1" applyAlignment="1">
      <alignment horizontal="center" vertical="center"/>
    </xf>
    <xf numFmtId="9" fontId="0" fillId="2" borderId="1" xfId="2" applyFont="1" applyFill="1" applyBorder="1" applyAlignment="1">
      <alignment horizontal="center" vertical="center"/>
    </xf>
    <xf numFmtId="9" fontId="0" fillId="0" borderId="11" xfId="2" applyFont="1" applyBorder="1" applyAlignment="1">
      <alignment horizontal="center" vertical="center"/>
    </xf>
    <xf numFmtId="9" fontId="0" fillId="0" borderId="10" xfId="2" applyFont="1" applyBorder="1" applyAlignment="1">
      <alignment horizontal="center" vertical="center"/>
    </xf>
    <xf numFmtId="9" fontId="0" fillId="0" borderId="9" xfId="2" applyFont="1" applyBorder="1" applyAlignment="1">
      <alignment horizontal="center" vertical="center"/>
    </xf>
    <xf numFmtId="9" fontId="0" fillId="2" borderId="7" xfId="2" applyFont="1" applyFill="1" applyBorder="1" applyAlignment="1">
      <alignment horizontal="center" vertical="center"/>
    </xf>
    <xf numFmtId="9" fontId="0" fillId="2" borderId="6" xfId="2" applyFont="1" applyFill="1" applyBorder="1" applyAlignment="1">
      <alignment horizontal="center" vertical="center"/>
    </xf>
    <xf numFmtId="9" fontId="0" fillId="2" borderId="5" xfId="2" applyFont="1" applyFill="1" applyBorder="1" applyAlignment="1">
      <alignment horizontal="center" vertical="center"/>
    </xf>
    <xf numFmtId="9" fontId="0" fillId="0" borderId="3" xfId="2" applyFont="1" applyBorder="1" applyAlignment="1">
      <alignment horizontal="center" vertical="center"/>
    </xf>
    <xf numFmtId="9" fontId="0" fillId="0" borderId="2" xfId="2" applyFont="1" applyBorder="1" applyAlignment="1">
      <alignment horizontal="center" vertical="center"/>
    </xf>
    <xf numFmtId="9" fontId="0" fillId="0" borderId="1" xfId="2" applyFont="1" applyBorder="1" applyAlignment="1">
      <alignment horizontal="center" vertical="center"/>
    </xf>
    <xf numFmtId="0" fontId="0" fillId="0" borderId="25" xfId="0" applyBorder="1" applyAlignment="1">
      <alignment horizontal="center" wrapText="1"/>
    </xf>
    <xf numFmtId="0" fontId="0" fillId="0" borderId="26" xfId="0" applyBorder="1" applyAlignment="1">
      <alignment horizontal="center" wrapText="1"/>
    </xf>
    <xf numFmtId="0" fontId="0" fillId="0" borderId="19" xfId="0" applyBorder="1" applyAlignment="1">
      <alignment horizontal="center" wrapText="1"/>
    </xf>
    <xf numFmtId="0" fontId="0" fillId="3" borderId="18" xfId="0" applyFill="1" applyBorder="1"/>
    <xf numFmtId="0" fontId="0" fillId="0" borderId="22" xfId="0" applyBorder="1" applyAlignment="1">
      <alignment horizontal="center" vertical="center"/>
    </xf>
    <xf numFmtId="0" fontId="0" fillId="0" borderId="21" xfId="0" applyBorder="1" applyAlignment="1">
      <alignment horizontal="center" vertical="center"/>
    </xf>
    <xf numFmtId="0" fontId="0" fillId="0" borderId="27" xfId="0" applyBorder="1"/>
    <xf numFmtId="0" fontId="0" fillId="5" borderId="20" xfId="0" applyFill="1" applyBorder="1"/>
    <xf numFmtId="0" fontId="0" fillId="6" borderId="22" xfId="0" applyFill="1" applyBorder="1"/>
    <xf numFmtId="0" fontId="0" fillId="5" borderId="6" xfId="0" applyFill="1" applyBorder="1"/>
    <xf numFmtId="0" fontId="0" fillId="6" borderId="6" xfId="0" applyFill="1" applyBorder="1"/>
    <xf numFmtId="0" fontId="0" fillId="5" borderId="9" xfId="0" applyFill="1" applyBorder="1"/>
    <xf numFmtId="0" fontId="0" fillId="6" borderId="12" xfId="0" applyFill="1" applyBorder="1"/>
    <xf numFmtId="0" fontId="0" fillId="5" borderId="5" xfId="0" applyFill="1" applyBorder="1"/>
    <xf numFmtId="0" fontId="0" fillId="6" borderId="8" xfId="0" applyFill="1" applyBorder="1"/>
    <xf numFmtId="0" fontId="0" fillId="5" borderId="1" xfId="0" applyFill="1" applyBorder="1"/>
    <xf numFmtId="0" fontId="0" fillId="6" borderId="4" xfId="0" applyFill="1" applyBorder="1"/>
    <xf numFmtId="0" fontId="0" fillId="0" borderId="21" xfId="0" applyBorder="1"/>
    <xf numFmtId="0" fontId="0" fillId="0" borderId="6" xfId="0" applyBorder="1" applyAlignment="1">
      <alignment wrapText="1"/>
    </xf>
    <xf numFmtId="0" fontId="0" fillId="0" borderId="9" xfId="0" applyBorder="1" applyAlignment="1">
      <alignment wrapText="1"/>
    </xf>
    <xf numFmtId="0" fontId="0" fillId="0" borderId="12" xfId="0" applyBorder="1" applyAlignment="1">
      <alignment wrapText="1"/>
    </xf>
    <xf numFmtId="0" fontId="0" fillId="0" borderId="5" xfId="0" applyBorder="1" applyAlignment="1">
      <alignment wrapText="1"/>
    </xf>
    <xf numFmtId="0" fontId="0" fillId="0" borderId="8" xfId="0" applyBorder="1" applyAlignment="1">
      <alignment wrapText="1"/>
    </xf>
    <xf numFmtId="0" fontId="0" fillId="0" borderId="1" xfId="0" applyBorder="1" applyAlignment="1">
      <alignment wrapText="1"/>
    </xf>
    <xf numFmtId="0" fontId="0" fillId="0" borderId="4" xfId="0" applyBorder="1" applyAlignment="1">
      <alignment wrapText="1"/>
    </xf>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0" xfId="0" applyBorder="1" applyAlignment="1">
      <alignment wrapText="1"/>
    </xf>
    <xf numFmtId="0" fontId="0" fillId="0" borderId="31" xfId="0" applyBorder="1" applyAlignment="1">
      <alignment wrapText="1"/>
    </xf>
    <xf numFmtId="0" fontId="0" fillId="0" borderId="32" xfId="0" applyBorder="1" applyAlignment="1">
      <alignment wrapText="1"/>
    </xf>
    <xf numFmtId="0" fontId="0" fillId="0" borderId="28" xfId="0" applyBorder="1"/>
    <xf numFmtId="0" fontId="0" fillId="0" borderId="36" xfId="0" applyBorder="1"/>
    <xf numFmtId="0" fontId="0" fillId="0" borderId="29" xfId="0" applyBorder="1"/>
    <xf numFmtId="0" fontId="0" fillId="0" borderId="20" xfId="0" applyBorder="1"/>
    <xf numFmtId="0" fontId="0" fillId="5" borderId="8" xfId="0" applyFill="1" applyBorder="1"/>
    <xf numFmtId="0" fontId="0" fillId="5" borderId="4" xfId="0" applyFill="1" applyBorder="1"/>
    <xf numFmtId="0" fontId="4" fillId="6" borderId="12" xfId="0" applyFont="1" applyFill="1" applyBorder="1"/>
    <xf numFmtId="0" fontId="4" fillId="6" borderId="8" xfId="0" applyFont="1" applyFill="1" applyBorder="1"/>
    <xf numFmtId="0" fontId="4" fillId="6" borderId="4" xfId="0" applyFont="1" applyFill="1" applyBorder="1"/>
    <xf numFmtId="0" fontId="0" fillId="5" borderId="12" xfId="0" applyFill="1" applyBorder="1"/>
    <xf numFmtId="0" fontId="0" fillId="0" borderId="29" xfId="0" applyBorder="1" applyAlignment="1">
      <alignment wrapText="1"/>
    </xf>
    <xf numFmtId="0" fontId="0" fillId="0" borderId="9" xfId="0" applyBorder="1" applyAlignment="1">
      <alignment horizontal="center"/>
    </xf>
    <xf numFmtId="0" fontId="0" fillId="0" borderId="5" xfId="0" applyBorder="1" applyAlignment="1">
      <alignment horizontal="center"/>
    </xf>
    <xf numFmtId="0" fontId="0" fillId="0" borderId="13" xfId="0" applyBorder="1" applyAlignment="1">
      <alignment horizontal="center"/>
    </xf>
    <xf numFmtId="0" fontId="0" fillId="0" borderId="19" xfId="0" applyBorder="1"/>
    <xf numFmtId="0" fontId="0" fillId="0" borderId="1" xfId="0" applyBorder="1" applyAlignment="1">
      <alignment horizontal="center"/>
    </xf>
    <xf numFmtId="0" fontId="0" fillId="0" borderId="37" xfId="0" applyBorder="1" applyAlignment="1">
      <alignment wrapText="1"/>
    </xf>
    <xf numFmtId="0" fontId="0" fillId="0" borderId="38" xfId="0" applyBorder="1" applyAlignment="1">
      <alignment wrapText="1"/>
    </xf>
    <xf numFmtId="0" fontId="0" fillId="0" borderId="20" xfId="0" applyBorder="1" applyAlignment="1">
      <alignment wrapText="1"/>
    </xf>
    <xf numFmtId="0" fontId="0" fillId="0" borderId="22" xfId="0" applyBorder="1" applyAlignment="1">
      <alignment wrapText="1"/>
    </xf>
    <xf numFmtId="0" fontId="0" fillId="0" borderId="28" xfId="0" applyBorder="1" applyAlignment="1">
      <alignment wrapText="1"/>
    </xf>
    <xf numFmtId="0" fontId="0" fillId="0" borderId="9" xfId="0" applyBorder="1" applyAlignment="1">
      <alignment horizontal="center" wrapText="1"/>
    </xf>
    <xf numFmtId="0" fontId="0" fillId="0" borderId="5" xfId="0" applyBorder="1" applyAlignment="1">
      <alignment horizontal="center" wrapText="1"/>
    </xf>
    <xf numFmtId="0" fontId="0" fillId="6" borderId="5" xfId="0" applyFill="1" applyBorder="1"/>
    <xf numFmtId="0" fontId="4" fillId="6" borderId="5" xfId="0" applyFont="1" applyFill="1" applyBorder="1"/>
    <xf numFmtId="0" fontId="4" fillId="6" borderId="1" xfId="0" applyFont="1" applyFill="1" applyBorder="1"/>
    <xf numFmtId="0" fontId="0" fillId="0" borderId="20" xfId="0" applyBorder="1" applyAlignment="1">
      <alignment horizontal="center"/>
    </xf>
    <xf numFmtId="0" fontId="0" fillId="0" borderId="29" xfId="0" applyBorder="1" applyAlignment="1">
      <alignment horizontal="center"/>
    </xf>
    <xf numFmtId="0" fontId="0" fillId="0" borderId="39" xfId="0" applyBorder="1" applyAlignment="1">
      <alignment horizontal="center"/>
    </xf>
    <xf numFmtId="0" fontId="0" fillId="0" borderId="13" xfId="0" applyBorder="1" applyAlignment="1">
      <alignment wrapText="1"/>
    </xf>
    <xf numFmtId="0" fontId="4" fillId="0" borderId="0" xfId="0" applyFont="1"/>
    <xf numFmtId="0" fontId="0" fillId="9" borderId="20" xfId="0" applyFill="1" applyBorder="1"/>
    <xf numFmtId="0" fontId="0" fillId="10" borderId="20" xfId="0" applyFill="1" applyBorder="1"/>
    <xf numFmtId="0" fontId="0" fillId="12" borderId="20" xfId="0" applyFill="1" applyBorder="1"/>
    <xf numFmtId="0" fontId="0" fillId="0" borderId="22" xfId="0" applyBorder="1"/>
    <xf numFmtId="0" fontId="0" fillId="12" borderId="22" xfId="0" applyFill="1" applyBorder="1"/>
    <xf numFmtId="0" fontId="0" fillId="9" borderId="22" xfId="0" applyFill="1" applyBorder="1"/>
    <xf numFmtId="0" fontId="0" fillId="10" borderId="22" xfId="0" applyFill="1" applyBorder="1"/>
    <xf numFmtId="164" fontId="0" fillId="0" borderId="20" xfId="1" applyNumberFormat="1" applyFont="1" applyFill="1" applyBorder="1" applyAlignment="1">
      <alignment horizontal="left" vertical="center"/>
    </xf>
    <xf numFmtId="164" fontId="0" fillId="0" borderId="21" xfId="1" applyNumberFormat="1" applyFont="1" applyFill="1" applyBorder="1" applyAlignment="1">
      <alignment horizontal="left" vertical="center"/>
    </xf>
    <xf numFmtId="164" fontId="0" fillId="0" borderId="19" xfId="1" applyNumberFormat="1" applyFont="1" applyFill="1" applyBorder="1" applyAlignment="1">
      <alignment horizontal="left" vertical="center"/>
    </xf>
    <xf numFmtId="0" fontId="0" fillId="0" borderId="27" xfId="0" applyBorder="1" applyAlignment="1">
      <alignment horizontal="center"/>
    </xf>
    <xf numFmtId="0" fontId="0" fillId="0" borderId="28" xfId="0" applyBorder="1" applyAlignment="1">
      <alignment horizontal="center"/>
    </xf>
    <xf numFmtId="0" fontId="0" fillId="3" borderId="0" xfId="0" applyFill="1" applyAlignment="1">
      <alignment horizontal="left"/>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18" xfId="0" applyFill="1" applyBorder="1" applyAlignment="1">
      <alignment horizontal="center" vertical="center"/>
    </xf>
    <xf numFmtId="0" fontId="2" fillId="4" borderId="29" xfId="0" applyFont="1" applyFill="1" applyBorder="1" applyAlignment="1">
      <alignment horizontal="center"/>
    </xf>
    <xf numFmtId="0" fontId="2" fillId="4" borderId="27" xfId="0" applyFont="1" applyFill="1"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19" xfId="0" applyBorder="1" applyAlignment="1">
      <alignment horizontal="center"/>
    </xf>
    <xf numFmtId="0" fontId="2" fillId="4" borderId="29" xfId="0" applyFont="1" applyFill="1" applyBorder="1" applyAlignment="1">
      <alignment horizontal="left"/>
    </xf>
    <xf numFmtId="0" fontId="2" fillId="4" borderId="27" xfId="0" applyFont="1" applyFill="1" applyBorder="1" applyAlignment="1">
      <alignment horizontal="left"/>
    </xf>
    <xf numFmtId="0" fontId="0" fillId="0" borderId="12" xfId="0" applyBorder="1" applyAlignment="1">
      <alignment horizontal="center" wrapText="1"/>
    </xf>
    <xf numFmtId="0" fontId="0" fillId="11" borderId="12" xfId="0" applyFill="1" applyBorder="1" applyAlignment="1">
      <alignment wrapText="1"/>
    </xf>
    <xf numFmtId="0" fontId="0" fillId="8" borderId="12" xfId="0" applyFill="1" applyBorder="1" applyAlignment="1">
      <alignment wrapText="1"/>
    </xf>
    <xf numFmtId="0" fontId="0" fillId="7" borderId="12" xfId="0" applyFill="1" applyBorder="1" applyAlignment="1">
      <alignment wrapText="1"/>
    </xf>
    <xf numFmtId="0" fontId="0" fillId="0" borderId="0" xfId="0" applyAlignment="1">
      <alignment wrapText="1"/>
    </xf>
    <xf numFmtId="0" fontId="0" fillId="0" borderId="8" xfId="0" applyBorder="1" applyAlignment="1">
      <alignment horizontal="center" wrapText="1"/>
    </xf>
    <xf numFmtId="0" fontId="0" fillId="11" borderId="8" xfId="0" applyFill="1" applyBorder="1" applyAlignment="1">
      <alignment wrapText="1"/>
    </xf>
    <xf numFmtId="0" fontId="0" fillId="8" borderId="8" xfId="0" applyFill="1" applyBorder="1" applyAlignment="1">
      <alignment wrapText="1"/>
    </xf>
    <xf numFmtId="0" fontId="0" fillId="7" borderId="8" xfId="0" applyFill="1" applyBorder="1" applyAlignment="1">
      <alignment wrapText="1"/>
    </xf>
    <xf numFmtId="0" fontId="0" fillId="0" borderId="4" xfId="0" applyBorder="1" applyAlignment="1">
      <alignment horizontal="center" wrapText="1"/>
    </xf>
    <xf numFmtId="0" fontId="0" fillId="11" borderId="4" xfId="0" applyFill="1" applyBorder="1" applyAlignment="1">
      <alignment wrapText="1"/>
    </xf>
    <xf numFmtId="0" fontId="0" fillId="8" borderId="4" xfId="0" applyFill="1" applyBorder="1" applyAlignment="1">
      <alignment wrapText="1"/>
    </xf>
    <xf numFmtId="0" fontId="0" fillId="7" borderId="4" xfId="0" applyFill="1" applyBorder="1" applyAlignment="1">
      <alignment wrapText="1"/>
    </xf>
  </cellXfs>
  <cellStyles count="3">
    <cellStyle name="Comma" xfId="1" builtinId="3"/>
    <cellStyle name="Normal" xfId="0" builtinId="0"/>
    <cellStyle name="Percent" xfId="2" builtinId="5"/>
  </cellStyles>
  <dxfs count="55">
    <dxf>
      <fill>
        <patternFill patternType="none">
          <fgColor indexed="64"/>
          <bgColor auto="1"/>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auto="1"/>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auto="1"/>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auto="1"/>
        </patternFill>
      </fill>
      <alignment horizontal="center" vertical="bottom" textRotation="0" wrapText="1"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auto="1"/>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auto="1"/>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auto="1"/>
        </patternFill>
      </fill>
      <alignment horizontal="center" vertical="bottom"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right style="medium">
          <color indexed="64"/>
        </right>
        <top style="medium">
          <color indexed="64"/>
        </top>
        <bottom style="medium">
          <color indexed="64"/>
        </bottom>
      </border>
    </dxf>
    <dxf>
      <border outline="0">
        <bottom style="medium">
          <color indexed="64"/>
        </bottom>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right style="medium">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bottom style="medium">
          <color indexed="64"/>
        </bottom>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1"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right style="medium">
          <color indexed="64"/>
        </right>
        <top style="medium">
          <color indexed="64"/>
        </top>
        <bottom style="medium">
          <color indexed="64"/>
        </bottom>
      </border>
    </dxf>
    <dxf>
      <border outline="0">
        <bottom style="medium">
          <color indexed="64"/>
        </bottom>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right style="medium">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bottom style="medium">
          <color indexed="64"/>
        </bottom>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style="medium">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1"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border diagonalUp="0" diagonalDown="0" outline="0">
        <left style="medium">
          <color indexed="64"/>
        </left>
        <right style="medium">
          <color indexed="64"/>
        </right>
        <top style="thin">
          <color indexed="64"/>
        </top>
        <bottom style="thin">
          <color indexed="64"/>
        </bottom>
      </border>
    </dxf>
    <dxf>
      <fill>
        <patternFill patternType="none">
          <fgColor indexed="64"/>
          <bgColor indexed="65"/>
        </patternFill>
      </fill>
      <alignment horizontal="general" vertical="bottom" textRotation="0" wrapText="1" indent="0" justifyLastLine="0" shrinkToFit="0" readingOrder="0"/>
      <border diagonalUp="0" diagonalDown="0" outline="0">
        <left style="medium">
          <color indexed="64"/>
        </left>
        <right style="medium">
          <color indexed="64"/>
        </right>
        <top style="thin">
          <color indexed="64"/>
        </top>
        <bottom style="thin">
          <color indexed="64"/>
        </bottom>
      </border>
    </dxf>
    <dxf>
      <fill>
        <patternFill patternType="none">
          <fgColor indexed="64"/>
          <bgColor indexed="65"/>
        </patternFill>
      </fill>
      <alignment horizontal="general" vertical="bottom" textRotation="0" wrapText="1" indent="0" justifyLastLine="0" shrinkToFit="0" readingOrder="0"/>
      <border diagonalUp="0" diagonalDown="0" outline="0">
        <left style="medium">
          <color indexed="64"/>
        </left>
        <right style="medium">
          <color indexed="64"/>
        </right>
        <top style="thin">
          <color indexed="64"/>
        </top>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border>
    </dxf>
    <dxf>
      <fill>
        <patternFill patternType="none">
          <fgColor indexed="64"/>
          <bgColor indexed="65"/>
        </patternFill>
      </fill>
    </dxf>
    <dxf>
      <fill>
        <patternFill patternType="none">
          <fgColor indexed="64"/>
          <bgColor indexed="65"/>
        </patternFill>
      </fill>
      <border diagonalUp="0" diagonalDown="0" outline="0">
        <left style="medium">
          <color indexed="64"/>
        </left>
        <right style="medium">
          <color indexed="64"/>
        </right>
        <top/>
        <bottom/>
      </border>
    </dxf>
    <dxf>
      <fill>
        <patternFill patternType="none">
          <fgColor indexed="64"/>
          <bgColor indexed="65"/>
        </patternFill>
      </fill>
      <alignment horizontal="general" vertical="bottom" textRotation="0" wrapText="1" indent="0" justifyLastLine="0" shrinkToFit="0" readingOrder="0"/>
      <border diagonalUp="0" diagonalDown="0">
        <left style="medium">
          <color indexed="64"/>
        </left>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right style="medium">
          <color indexed="64"/>
        </right>
        <top style="thin">
          <color indexed="64"/>
        </top>
        <bottom style="thin">
          <color indexed="64"/>
        </bottom>
        <vertical/>
        <horizontal/>
      </border>
    </dxf>
    <dxf>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7CCBC6D-13E4-458C-8900-C0BA7723D645}" name="Table1" displayName="Table1" ref="A2:D12" totalsRowShown="0" tableBorderDxfId="54">
  <autoFilter ref="A2:D12" xr:uid="{A7CCBC6D-13E4-458C-8900-C0BA7723D645}"/>
  <tableColumns count="4">
    <tableColumn id="1" xr3:uid="{029C3EA2-F556-49DF-B20F-B8CB7E75485F}" name="Rank" dataDxfId="53"/>
    <tableColumn id="2" xr3:uid="{808A60BD-92F1-4F9C-A290-EF56E02F59AC}" name="University of Southern Mississippi" dataDxfId="52"/>
    <tableColumn id="3" xr3:uid="{F3380EDA-DA91-449C-B689-CD80ECF8069D}" name="Clemson University" dataDxfId="51"/>
    <tableColumn id="4" xr3:uid="{E97663BA-39F5-4CEA-9E64-F846D3FF990C}" name="Kansas State University" dataDxfId="50"/>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3064FD0-07F2-4154-BBCF-D3BDD95E4FD6}" name="Table7" displayName="Table7" ref="G2:J12" totalsRowShown="0" headerRowDxfId="49" dataDxfId="48" tableBorderDxfId="47">
  <autoFilter ref="G2:J12" xr:uid="{63064FD0-07F2-4154-BBCF-D3BDD95E4FD6}"/>
  <tableColumns count="4">
    <tableColumn id="1" xr3:uid="{F406E94F-61E9-4C21-9795-7D85133E008B}" name="Rank" dataDxfId="46"/>
    <tableColumn id="2" xr3:uid="{CB820368-2C79-4A52-B94C-392AC901EB09}" name="University of Southern Mississippi" dataDxfId="45"/>
    <tableColumn id="3" xr3:uid="{E6756E71-E5D0-4604-AA0D-F5124E8AB72B}" name="Clemson University" dataDxfId="44"/>
    <tableColumn id="4" xr3:uid="{CACF9961-7BE7-4FC3-84D7-508EEC3FA950}" name="Kansas State University" dataDxfId="43"/>
  </tableColumns>
  <tableStyleInfo name="TableStyleMedium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2B58647E-1083-4655-BB53-41F0C2AA411F}" name="Table10" displayName="Table10" ref="M2:P12" totalsRowShown="0" headerRowDxfId="42" headerRowBorderDxfId="41" tableBorderDxfId="40">
  <autoFilter ref="M2:P12" xr:uid="{2B58647E-1083-4655-BB53-41F0C2AA411F}"/>
  <tableColumns count="4">
    <tableColumn id="1" xr3:uid="{3266349D-597B-4FEA-976A-BD716361DC5C}" name="Rank" dataDxfId="39"/>
    <tableColumn id="2" xr3:uid="{97A03395-FAB6-4F85-AB05-AD928B8CA602}" name="University of Southern Mississippi" dataDxfId="38"/>
    <tableColumn id="3" xr3:uid="{88ACAD3D-77AE-4459-A026-E9E0A2414575}" name="Clemson University" dataDxfId="37"/>
    <tableColumn id="4" xr3:uid="{D182C695-87BC-4438-903A-15574F792436}" name="Kansas State University" dataDxfId="36"/>
  </tableColumns>
  <tableStyleInfo name="TableStyleMedium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592888-8477-4FF4-8F22-44118E7EFACC}" name="Table4" displayName="Table4" ref="A2:D12" totalsRowShown="0" tableBorderDxfId="35">
  <autoFilter ref="A2:D12" xr:uid="{90592888-8477-4FF4-8F22-44118E7EFACC}"/>
  <tableColumns count="4">
    <tableColumn id="1" xr3:uid="{A93A8145-47D9-4F58-9CE9-6FE35761A9AD}" name="Rank" dataDxfId="34"/>
    <tableColumn id="2" xr3:uid="{A9966A7B-7528-4044-ADDE-5EAD02982BBA}" name="Delta State University" dataDxfId="33"/>
    <tableColumn id="3" xr3:uid="{27853056-EC9F-49EF-B518-4F7CD17C63C6}" name="Auburn University" dataDxfId="32"/>
    <tableColumn id="4" xr3:uid="{3DECE445-0462-4D5F-8499-EFBA864EE150}" name="West Virginia University" dataDxfId="31"/>
  </tableColumns>
  <tableStyleInfo name="TableStyleMedium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63FCC4D-BB9E-4D33-844C-2D1557F99070}" name="Table6" displayName="Table6" ref="G2:J12" totalsRowShown="0" headerRowBorderDxfId="30" tableBorderDxfId="29">
  <autoFilter ref="G2:J12" xr:uid="{363FCC4D-BB9E-4D33-844C-2D1557F99070}"/>
  <tableColumns count="4">
    <tableColumn id="1" xr3:uid="{E709FB2A-229D-4739-B517-07C93D25D88C}" name="Rank" dataDxfId="28"/>
    <tableColumn id="2" xr3:uid="{E960246D-D9C5-41FF-B59B-DB1D4D99DE2B}" name="Delta State University" dataDxfId="27"/>
    <tableColumn id="3" xr3:uid="{726A25F0-2049-4561-A452-6A52A739C5DF}" name="Auburn University" dataDxfId="26"/>
    <tableColumn id="4" xr3:uid="{ABDC8EFF-A29B-438C-8A0B-5B7DB9F60824}" name="West Virginia University" dataDxfId="25"/>
  </tableColumns>
  <tableStyleInfo name="TableStyleMedium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50308B2-3880-429F-B02C-6194BE40D92E}" name="Table9" displayName="Table9" ref="M2:P12" totalsRowShown="0" headerRowDxfId="24" headerRowBorderDxfId="23" tableBorderDxfId="22">
  <autoFilter ref="M2:P12" xr:uid="{950308B2-3880-429F-B02C-6194BE40D92E}"/>
  <tableColumns count="4">
    <tableColumn id="1" xr3:uid="{FC450BD8-2D23-4F9E-9406-6E8937AB3B1F}" name="Rank" dataDxfId="21"/>
    <tableColumn id="2" xr3:uid="{75667087-058C-4986-ACE4-6DC8BEE2154F}" name="Delta State University" dataDxfId="20"/>
    <tableColumn id="3" xr3:uid="{08A580A8-3E41-4630-96C4-74AA70E70761}" name="Auburn University" dataDxfId="19"/>
    <tableColumn id="4" xr3:uid="{B8A72EE7-A7DD-4BA6-8945-7D3F6DD194ED}" name="West Virginia University" dataDxfId="18"/>
  </tableColumns>
  <tableStyleInfo name="TableStyleMedium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A7DB64B-7B30-49CA-A66A-D2A70E9539A1}" name="Table3" displayName="Table3" ref="A2:D12" totalsRowShown="0" tableBorderDxfId="17">
  <autoFilter ref="A2:D12" xr:uid="{6A7DB64B-7B30-49CA-A66A-D2A70E9539A1}"/>
  <tableColumns count="4">
    <tableColumn id="1" xr3:uid="{60B7E040-6137-414A-A5F1-6C28B0AD6657}" name="Rank" dataDxfId="16"/>
    <tableColumn id="2" xr3:uid="{64A3B91C-C8CA-45C1-8520-0F72C9D8F408}" name="Mississippi State University" dataDxfId="15"/>
    <tableColumn id="3" xr3:uid="{1F794CDE-D360-4041-99D9-726AB5311AA4}" name="Houston Christian Universtiy" dataDxfId="14"/>
    <tableColumn id="4" xr3:uid="{48AE1A6F-F7EC-4A72-91E9-A010DC1AF66A}" name="Universtiy of Moncton" dataDxfId="13"/>
  </tableColumns>
  <tableStyleInfo name="TableStyleMedium6"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A74D154-C19E-4BCE-8F7E-76D7B94A0D9E}" name="Table5" displayName="Table5" ref="G2:J12" totalsRowShown="0" headerRowBorderDxfId="12" tableBorderDxfId="11">
  <autoFilter ref="G2:J12" xr:uid="{8A74D154-C19E-4BCE-8F7E-76D7B94A0D9E}"/>
  <tableColumns count="4">
    <tableColumn id="1" xr3:uid="{1EE1021F-6F97-4830-93CB-08360D81E2B9}" name="Rank" dataDxfId="10"/>
    <tableColumn id="2" xr3:uid="{CF452CCE-F587-4445-9779-82AD0A82859C}" name="Mississippi State University" dataDxfId="9"/>
    <tableColumn id="3" xr3:uid="{4C70D99F-38F9-47C5-9FE0-AF57EE17F85A}" name="Houston Christian Universtiy" dataDxfId="8"/>
    <tableColumn id="4" xr3:uid="{E7D4E050-77F5-493B-9C2F-169BCD1F5BC8}" name="University of Moncton" dataDxfId="7"/>
  </tableColumns>
  <tableStyleInfo name="TableStyleMedium6"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AD1FDF8-AF37-416E-9289-C735B6DDBE3B}" name="Table8" displayName="Table8" ref="M2:P12" totalsRowShown="0" headerRowDxfId="6" headerRowBorderDxfId="5" tableBorderDxfId="4">
  <autoFilter ref="M2:P12" xr:uid="{EAD1FDF8-AF37-416E-9289-C735B6DDBE3B}"/>
  <tableColumns count="4">
    <tableColumn id="1" xr3:uid="{82877E0D-F199-45CD-A4A7-1565B0CAFB58}" name="Rank" dataDxfId="3"/>
    <tableColumn id="2" xr3:uid="{F625D0A8-3D72-477B-98A8-D02D7AAF39CB}" name="Mississippi State University" dataDxfId="2"/>
    <tableColumn id="3" xr3:uid="{86275585-B832-4854-8E0D-90FEEF23164C}" name="Houston Christian Universtiy" dataDxfId="1"/>
    <tableColumn id="4" xr3:uid="{3C877FF7-7FB8-49EA-A873-562ED73D97A2}" name="University of Moncton" dataDxfId="0"/>
  </tableColumns>
  <tableStyleInfo name="TableStyleMedium6"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table" Target="../tables/table4.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5F4C4-1C87-4FE5-AF71-9078E7A61B96}">
  <dimension ref="A1:Z34"/>
  <sheetViews>
    <sheetView topLeftCell="A2" workbookViewId="0">
      <selection activeCell="G8" sqref="G8"/>
    </sheetView>
  </sheetViews>
  <sheetFormatPr defaultRowHeight="15" x14ac:dyDescent="0.25"/>
  <cols>
    <col min="1" max="1" width="40.7109375" bestFit="1" customWidth="1"/>
    <col min="2" max="2" width="15.28515625" customWidth="1"/>
    <col min="3" max="3" width="10.5703125" bestFit="1" customWidth="1"/>
    <col min="4" max="4" width="10.85546875" customWidth="1"/>
    <col min="5" max="5" width="10.5703125" bestFit="1" customWidth="1"/>
    <col min="6" max="6" width="11.85546875" customWidth="1"/>
    <col min="7" max="8" width="10.5703125" bestFit="1" customWidth="1"/>
    <col min="10" max="10" width="40.7109375" bestFit="1" customWidth="1"/>
    <col min="11" max="11" width="14.7109375" bestFit="1" customWidth="1"/>
    <col min="12" max="12" width="10.5703125" bestFit="1" customWidth="1"/>
    <col min="13" max="13" width="11.85546875" customWidth="1"/>
    <col min="15" max="15" width="11.28515625" customWidth="1"/>
    <col min="17" max="17" width="10.5703125" bestFit="1" customWidth="1"/>
    <col min="19" max="19" width="40.7109375" bestFit="1" customWidth="1"/>
    <col min="20" max="20" width="14.7109375" bestFit="1" customWidth="1"/>
    <col min="21" max="21" width="10.5703125" bestFit="1" customWidth="1"/>
    <col min="22" max="22" width="11.28515625" customWidth="1"/>
    <col min="23" max="23" width="11.5703125" bestFit="1" customWidth="1"/>
    <col min="24" max="24" width="11.28515625" customWidth="1"/>
    <col min="26" max="26" width="12.5703125" bestFit="1" customWidth="1"/>
  </cols>
  <sheetData>
    <row r="1" spans="1:26" ht="30.75" thickBot="1" x14ac:dyDescent="0.3">
      <c r="A1" s="28" t="s">
        <v>24</v>
      </c>
      <c r="B1" s="27" t="s">
        <v>17</v>
      </c>
      <c r="C1" s="27" t="s">
        <v>16</v>
      </c>
      <c r="D1" s="27" t="s">
        <v>15</v>
      </c>
      <c r="E1" s="27" t="s">
        <v>34</v>
      </c>
      <c r="F1" s="26" t="s">
        <v>14</v>
      </c>
      <c r="G1" s="26" t="s">
        <v>13</v>
      </c>
      <c r="H1" s="25" t="s">
        <v>12</v>
      </c>
      <c r="J1" s="28" t="s">
        <v>23</v>
      </c>
      <c r="K1" s="27" t="s">
        <v>17</v>
      </c>
      <c r="L1" s="27" t="s">
        <v>16</v>
      </c>
      <c r="M1" s="27" t="s">
        <v>15</v>
      </c>
      <c r="N1" s="27" t="s">
        <v>34</v>
      </c>
      <c r="O1" s="26" t="s">
        <v>14</v>
      </c>
      <c r="P1" s="26" t="s">
        <v>13</v>
      </c>
      <c r="Q1" s="25" t="s">
        <v>12</v>
      </c>
      <c r="S1" s="28" t="s">
        <v>22</v>
      </c>
      <c r="T1" s="27" t="s">
        <v>17</v>
      </c>
      <c r="U1" s="27" t="s">
        <v>16</v>
      </c>
      <c r="V1" s="27" t="s">
        <v>15</v>
      </c>
      <c r="W1" s="27" t="s">
        <v>34</v>
      </c>
      <c r="X1" s="26" t="s">
        <v>14</v>
      </c>
      <c r="Y1" s="26" t="s">
        <v>13</v>
      </c>
      <c r="Z1" s="25" t="s">
        <v>12</v>
      </c>
    </row>
    <row r="2" spans="1:26" x14ac:dyDescent="0.25">
      <c r="A2" s="11" t="s">
        <v>11</v>
      </c>
      <c r="B2" s="11" t="s">
        <v>8</v>
      </c>
      <c r="C2" s="11">
        <v>206031</v>
      </c>
      <c r="D2" s="12">
        <v>10</v>
      </c>
      <c r="E2" s="11">
        <v>137057</v>
      </c>
      <c r="F2" s="10"/>
      <c r="G2" s="10"/>
      <c r="H2" s="9"/>
      <c r="J2" s="11" t="s">
        <v>11</v>
      </c>
      <c r="K2" s="11" t="s">
        <v>8</v>
      </c>
      <c r="L2" s="11">
        <v>8056</v>
      </c>
      <c r="M2" s="12">
        <v>1</v>
      </c>
      <c r="N2" s="11">
        <v>6268</v>
      </c>
      <c r="O2" s="10"/>
      <c r="P2" s="10"/>
      <c r="Q2" s="9"/>
      <c r="S2" s="11" t="s">
        <v>11</v>
      </c>
      <c r="T2" s="11" t="s">
        <v>8</v>
      </c>
      <c r="U2" s="11">
        <v>5795</v>
      </c>
      <c r="V2" s="12">
        <v>1</v>
      </c>
      <c r="W2" s="11">
        <v>5422</v>
      </c>
      <c r="X2" s="10"/>
      <c r="Y2" s="10"/>
      <c r="Z2" s="9"/>
    </row>
    <row r="3" spans="1:26" x14ac:dyDescent="0.25">
      <c r="A3" s="7" t="s">
        <v>10</v>
      </c>
      <c r="B3" s="7" t="s">
        <v>8</v>
      </c>
      <c r="C3" s="7">
        <v>266142</v>
      </c>
      <c r="D3" s="8">
        <v>10</v>
      </c>
      <c r="E3" s="7">
        <v>159530</v>
      </c>
      <c r="F3" s="6">
        <v>138290</v>
      </c>
      <c r="G3" s="6">
        <v>75909</v>
      </c>
      <c r="H3" s="5">
        <v>265498</v>
      </c>
      <c r="J3" s="7" t="s">
        <v>10</v>
      </c>
      <c r="K3" s="7" t="s">
        <v>8</v>
      </c>
      <c r="L3" s="7">
        <v>7700</v>
      </c>
      <c r="M3" s="8">
        <v>1</v>
      </c>
      <c r="N3" s="7">
        <v>6207</v>
      </c>
      <c r="O3" s="6">
        <v>2823</v>
      </c>
      <c r="P3" s="6">
        <v>720</v>
      </c>
      <c r="Q3" s="5">
        <v>7695</v>
      </c>
      <c r="S3" s="7" t="s">
        <v>10</v>
      </c>
      <c r="T3" s="7" t="s">
        <v>8</v>
      </c>
      <c r="U3" s="7">
        <v>5511</v>
      </c>
      <c r="V3" s="8">
        <v>1</v>
      </c>
      <c r="W3" s="7">
        <v>5157</v>
      </c>
      <c r="X3" s="6">
        <v>2246</v>
      </c>
      <c r="Y3" s="6">
        <v>292</v>
      </c>
      <c r="Z3" s="5">
        <v>5508</v>
      </c>
    </row>
    <row r="4" spans="1:26" ht="15.75" thickBot="1" x14ac:dyDescent="0.3">
      <c r="A4" s="3" t="s">
        <v>9</v>
      </c>
      <c r="B4" s="3" t="s">
        <v>8</v>
      </c>
      <c r="C4" s="3">
        <v>917419</v>
      </c>
      <c r="D4" s="4">
        <v>10</v>
      </c>
      <c r="E4" s="3">
        <v>405795</v>
      </c>
      <c r="F4" s="2">
        <v>330148</v>
      </c>
      <c r="G4" s="2">
        <v>219089</v>
      </c>
      <c r="H4" s="1">
        <v>917122</v>
      </c>
      <c r="J4" s="3" t="s">
        <v>9</v>
      </c>
      <c r="K4" s="3" t="s">
        <v>8</v>
      </c>
      <c r="L4" s="3">
        <v>136579</v>
      </c>
      <c r="M4" s="4">
        <v>1</v>
      </c>
      <c r="N4" s="3">
        <v>45345</v>
      </c>
      <c r="O4" s="2">
        <v>32727</v>
      </c>
      <c r="P4" s="2">
        <v>17103</v>
      </c>
      <c r="Q4" s="1">
        <v>136577</v>
      </c>
      <c r="S4" s="3" t="s">
        <v>9</v>
      </c>
      <c r="T4" s="3" t="s">
        <v>8</v>
      </c>
      <c r="U4" s="3">
        <v>5745</v>
      </c>
      <c r="V4" s="4">
        <v>1</v>
      </c>
      <c r="W4" s="3">
        <v>5298</v>
      </c>
      <c r="X4" s="2">
        <v>2349</v>
      </c>
      <c r="Y4" s="2">
        <v>330</v>
      </c>
      <c r="Z4" s="1">
        <v>5743</v>
      </c>
    </row>
    <row r="5" spans="1:26" x14ac:dyDescent="0.25">
      <c r="A5" s="23" t="s">
        <v>7</v>
      </c>
      <c r="B5" s="23" t="s">
        <v>4</v>
      </c>
      <c r="C5" s="23">
        <v>2123472</v>
      </c>
      <c r="D5" s="24">
        <v>10</v>
      </c>
      <c r="E5" s="23">
        <v>797101</v>
      </c>
      <c r="F5" s="22">
        <v>757538</v>
      </c>
      <c r="G5" s="22"/>
      <c r="H5" s="21">
        <v>784282</v>
      </c>
      <c r="J5" s="23" t="s">
        <v>7</v>
      </c>
      <c r="K5" s="23" t="s">
        <v>4</v>
      </c>
      <c r="L5" s="23">
        <v>39790</v>
      </c>
      <c r="M5" s="24">
        <v>1</v>
      </c>
      <c r="N5" s="23">
        <v>17811</v>
      </c>
      <c r="O5" s="22">
        <v>12492</v>
      </c>
      <c r="P5" s="22"/>
      <c r="Q5" s="21">
        <v>33894</v>
      </c>
      <c r="S5" s="23" t="s">
        <v>7</v>
      </c>
      <c r="T5" s="23" t="s">
        <v>4</v>
      </c>
      <c r="U5" s="23">
        <v>1348</v>
      </c>
      <c r="V5" s="24">
        <v>1</v>
      </c>
      <c r="W5" s="23">
        <v>161</v>
      </c>
      <c r="X5" s="22">
        <v>87</v>
      </c>
      <c r="Y5" s="22"/>
      <c r="Z5" s="21">
        <v>307</v>
      </c>
    </row>
    <row r="6" spans="1:26" x14ac:dyDescent="0.25">
      <c r="A6" s="19" t="s">
        <v>6</v>
      </c>
      <c r="B6" s="19" t="s">
        <v>4</v>
      </c>
      <c r="C6" s="19">
        <v>981537</v>
      </c>
      <c r="D6" s="20">
        <v>10</v>
      </c>
      <c r="E6" s="19">
        <v>513012</v>
      </c>
      <c r="F6" s="18">
        <v>487407</v>
      </c>
      <c r="G6" s="18"/>
      <c r="H6" s="17">
        <v>979499</v>
      </c>
      <c r="J6" s="19" t="s">
        <v>6</v>
      </c>
      <c r="K6" s="19" t="s">
        <v>4</v>
      </c>
      <c r="L6" s="19">
        <v>22124</v>
      </c>
      <c r="M6" s="20">
        <v>1</v>
      </c>
      <c r="N6" s="19">
        <v>13107</v>
      </c>
      <c r="O6" s="18">
        <v>10696</v>
      </c>
      <c r="P6" s="18"/>
      <c r="Q6" s="17">
        <v>22112</v>
      </c>
      <c r="S6" s="19" t="s">
        <v>6</v>
      </c>
      <c r="T6" s="19" t="s">
        <v>4</v>
      </c>
      <c r="U6" s="19">
        <v>469</v>
      </c>
      <c r="V6" s="20">
        <v>1</v>
      </c>
      <c r="W6" s="19">
        <v>78</v>
      </c>
      <c r="X6" s="18">
        <v>28</v>
      </c>
      <c r="Y6" s="18"/>
      <c r="Z6" s="17">
        <v>464</v>
      </c>
    </row>
    <row r="7" spans="1:26" ht="15.75" thickBot="1" x14ac:dyDescent="0.3">
      <c r="A7" s="15" t="s">
        <v>5</v>
      </c>
      <c r="B7" s="15" t="s">
        <v>4</v>
      </c>
      <c r="C7" s="15">
        <v>3314242</v>
      </c>
      <c r="D7" s="16">
        <v>10</v>
      </c>
      <c r="E7" s="15">
        <v>1261556</v>
      </c>
      <c r="F7" s="14">
        <v>1222032</v>
      </c>
      <c r="G7" s="14"/>
      <c r="H7" s="13">
        <v>2388758</v>
      </c>
      <c r="J7" s="15" t="s">
        <v>5</v>
      </c>
      <c r="K7" s="15" t="s">
        <v>4</v>
      </c>
      <c r="L7" s="15">
        <v>251123</v>
      </c>
      <c r="M7" s="16">
        <v>2</v>
      </c>
      <c r="N7" s="15">
        <v>62718</v>
      </c>
      <c r="O7" s="14">
        <v>58829</v>
      </c>
      <c r="P7" s="14"/>
      <c r="Q7" s="13">
        <v>222026</v>
      </c>
      <c r="S7" s="15" t="s">
        <v>5</v>
      </c>
      <c r="T7" s="15" t="s">
        <v>4</v>
      </c>
      <c r="U7" s="15">
        <v>500</v>
      </c>
      <c r="V7" s="16">
        <v>2</v>
      </c>
      <c r="W7" s="15">
        <v>95</v>
      </c>
      <c r="X7" s="14">
        <v>68</v>
      </c>
      <c r="Y7" s="14"/>
      <c r="Z7" s="13">
        <v>246</v>
      </c>
    </row>
    <row r="8" spans="1:26" x14ac:dyDescent="0.25">
      <c r="A8" s="11" t="s">
        <v>249</v>
      </c>
      <c r="B8" s="11" t="s">
        <v>0</v>
      </c>
      <c r="C8" s="11">
        <v>48913</v>
      </c>
      <c r="D8" s="12">
        <v>10</v>
      </c>
      <c r="E8" s="11">
        <v>47299</v>
      </c>
      <c r="F8" s="10">
        <v>41665</v>
      </c>
      <c r="G8" s="11"/>
      <c r="H8" s="9"/>
      <c r="J8" s="11" t="s">
        <v>249</v>
      </c>
      <c r="K8" s="11" t="s">
        <v>0</v>
      </c>
      <c r="L8" s="11">
        <v>3801</v>
      </c>
      <c r="M8" s="12" t="s">
        <v>295</v>
      </c>
      <c r="N8" s="11">
        <v>3740</v>
      </c>
      <c r="O8" s="10">
        <v>2729</v>
      </c>
      <c r="P8" s="11"/>
      <c r="Q8" s="9"/>
      <c r="S8" s="11" t="s">
        <v>249</v>
      </c>
      <c r="T8" s="11" t="s">
        <v>0</v>
      </c>
      <c r="U8" s="11">
        <v>138</v>
      </c>
      <c r="V8" s="12" t="s">
        <v>295</v>
      </c>
      <c r="W8" s="11">
        <v>125</v>
      </c>
      <c r="X8" s="10">
        <v>66</v>
      </c>
      <c r="Y8" s="11"/>
      <c r="Z8" s="9"/>
    </row>
    <row r="9" spans="1:26" x14ac:dyDescent="0.25">
      <c r="A9" s="7" t="s">
        <v>2</v>
      </c>
      <c r="B9" s="7" t="s">
        <v>0</v>
      </c>
      <c r="C9" s="7">
        <v>184382</v>
      </c>
      <c r="D9" s="8">
        <v>10</v>
      </c>
      <c r="E9" s="7">
        <v>118655</v>
      </c>
      <c r="F9" s="6">
        <v>98644</v>
      </c>
      <c r="G9" s="6">
        <v>83739</v>
      </c>
      <c r="H9" s="5">
        <v>184269</v>
      </c>
      <c r="J9" s="7" t="s">
        <v>2</v>
      </c>
      <c r="K9" s="7" t="s">
        <v>0</v>
      </c>
      <c r="L9" s="7">
        <v>24934</v>
      </c>
      <c r="M9" s="8">
        <v>1</v>
      </c>
      <c r="N9" s="7">
        <v>10651</v>
      </c>
      <c r="O9" s="6">
        <v>8007</v>
      </c>
      <c r="P9" s="6">
        <v>5355</v>
      </c>
      <c r="Q9" s="5">
        <v>24932</v>
      </c>
      <c r="S9" s="7" t="s">
        <v>2</v>
      </c>
      <c r="T9" s="7" t="s">
        <v>0</v>
      </c>
      <c r="U9" s="7">
        <v>15343</v>
      </c>
      <c r="V9" s="8">
        <v>1</v>
      </c>
      <c r="W9" s="7">
        <v>1256</v>
      </c>
      <c r="X9" s="6">
        <v>282</v>
      </c>
      <c r="Y9" s="6">
        <v>317</v>
      </c>
      <c r="Z9" s="5">
        <v>15341</v>
      </c>
    </row>
    <row r="10" spans="1:26" ht="15.75" thickBot="1" x14ac:dyDescent="0.3">
      <c r="A10" s="3" t="s">
        <v>250</v>
      </c>
      <c r="B10" s="3" t="s">
        <v>0</v>
      </c>
      <c r="C10" s="3">
        <v>198348</v>
      </c>
      <c r="D10" s="4">
        <v>10</v>
      </c>
      <c r="E10" s="3">
        <v>132330</v>
      </c>
      <c r="F10" s="2">
        <v>110955</v>
      </c>
      <c r="G10" s="2">
        <v>83739</v>
      </c>
      <c r="H10" s="1">
        <v>198235</v>
      </c>
      <c r="J10" s="3" t="s">
        <v>250</v>
      </c>
      <c r="K10" s="3" t="s">
        <v>0</v>
      </c>
      <c r="L10" s="3">
        <v>23907</v>
      </c>
      <c r="M10" s="4">
        <v>1</v>
      </c>
      <c r="N10" s="3">
        <v>11605</v>
      </c>
      <c r="O10" s="2">
        <v>8748</v>
      </c>
      <c r="P10" s="2">
        <v>5355</v>
      </c>
      <c r="Q10" s="1">
        <v>23905</v>
      </c>
      <c r="S10" s="3" t="s">
        <v>250</v>
      </c>
      <c r="T10" s="3" t="s">
        <v>0</v>
      </c>
      <c r="U10" s="3">
        <v>13501</v>
      </c>
      <c r="V10" s="4">
        <v>1</v>
      </c>
      <c r="W10" s="3">
        <v>1374</v>
      </c>
      <c r="X10" s="2">
        <v>364</v>
      </c>
      <c r="Y10" s="2">
        <v>317</v>
      </c>
      <c r="Z10" s="1">
        <v>13499</v>
      </c>
    </row>
    <row r="12" spans="1:26" ht="15.75" thickBot="1" x14ac:dyDescent="0.3"/>
    <row r="13" spans="1:26" ht="30.75" thickBot="1" x14ac:dyDescent="0.3">
      <c r="A13" s="28" t="s">
        <v>292</v>
      </c>
      <c r="B13" s="27" t="s">
        <v>17</v>
      </c>
      <c r="C13" s="27" t="s">
        <v>16</v>
      </c>
      <c r="D13" s="27" t="s">
        <v>15</v>
      </c>
      <c r="E13" s="27" t="s">
        <v>34</v>
      </c>
      <c r="F13" s="26" t="s">
        <v>14</v>
      </c>
      <c r="G13" s="26" t="s">
        <v>13</v>
      </c>
      <c r="H13" s="25" t="s">
        <v>12</v>
      </c>
      <c r="J13" s="28" t="s">
        <v>20</v>
      </c>
      <c r="K13" s="27" t="s">
        <v>17</v>
      </c>
      <c r="L13" s="27" t="s">
        <v>16</v>
      </c>
      <c r="M13" s="27" t="s">
        <v>15</v>
      </c>
      <c r="N13" s="27" t="s">
        <v>34</v>
      </c>
      <c r="O13" s="26" t="s">
        <v>14</v>
      </c>
      <c r="P13" s="26" t="s">
        <v>13</v>
      </c>
      <c r="Q13" s="25" t="s">
        <v>12</v>
      </c>
      <c r="S13" s="28" t="s">
        <v>19</v>
      </c>
      <c r="T13" s="27" t="s">
        <v>17</v>
      </c>
      <c r="U13" s="27" t="s">
        <v>16</v>
      </c>
      <c r="V13" s="27" t="s">
        <v>15</v>
      </c>
      <c r="W13" s="27" t="s">
        <v>34</v>
      </c>
      <c r="X13" s="26" t="s">
        <v>14</v>
      </c>
      <c r="Y13" s="26" t="s">
        <v>13</v>
      </c>
      <c r="Z13" s="25" t="s">
        <v>12</v>
      </c>
    </row>
    <row r="14" spans="1:26" x14ac:dyDescent="0.25">
      <c r="A14" s="11" t="s">
        <v>11</v>
      </c>
      <c r="B14" s="11" t="s">
        <v>8</v>
      </c>
      <c r="C14" s="11">
        <v>45012</v>
      </c>
      <c r="D14" s="12">
        <v>9</v>
      </c>
      <c r="E14" s="11">
        <v>13722</v>
      </c>
      <c r="F14" s="10"/>
      <c r="G14" s="10"/>
      <c r="H14" s="9"/>
      <c r="J14" s="11" t="s">
        <v>11</v>
      </c>
      <c r="K14" s="11" t="s">
        <v>8</v>
      </c>
      <c r="L14" s="11">
        <v>10017</v>
      </c>
      <c r="M14" s="12">
        <v>1</v>
      </c>
      <c r="N14" s="11">
        <v>1142</v>
      </c>
      <c r="O14" s="10"/>
      <c r="P14" s="10"/>
      <c r="Q14" s="9"/>
      <c r="S14" s="11" t="s">
        <v>11</v>
      </c>
      <c r="T14" s="11" t="s">
        <v>8</v>
      </c>
      <c r="U14" s="11">
        <v>1959</v>
      </c>
      <c r="V14" s="12">
        <v>1</v>
      </c>
      <c r="W14" s="11">
        <v>389</v>
      </c>
      <c r="X14" s="10"/>
      <c r="Y14" s="10"/>
      <c r="Z14" s="9"/>
    </row>
    <row r="15" spans="1:26" x14ac:dyDescent="0.25">
      <c r="A15" s="7" t="s">
        <v>10</v>
      </c>
      <c r="B15" s="7" t="s">
        <v>8</v>
      </c>
      <c r="C15" s="7">
        <v>25405</v>
      </c>
      <c r="D15" s="8">
        <v>7</v>
      </c>
      <c r="E15" s="7">
        <v>16656</v>
      </c>
      <c r="F15" s="6">
        <v>13912</v>
      </c>
      <c r="G15" s="6">
        <v>5556</v>
      </c>
      <c r="H15" s="5">
        <v>25344</v>
      </c>
      <c r="J15" s="7" t="s">
        <v>10</v>
      </c>
      <c r="K15" s="7" t="s">
        <v>8</v>
      </c>
      <c r="L15" s="7">
        <v>4683</v>
      </c>
      <c r="M15" s="8">
        <v>1</v>
      </c>
      <c r="N15" s="7">
        <v>1433</v>
      </c>
      <c r="O15" s="6">
        <v>829</v>
      </c>
      <c r="P15" s="6">
        <v>320</v>
      </c>
      <c r="Q15" s="5">
        <v>4286</v>
      </c>
      <c r="S15" s="7" t="s">
        <v>10</v>
      </c>
      <c r="T15" s="7" t="s">
        <v>8</v>
      </c>
      <c r="U15" s="7">
        <v>1651</v>
      </c>
      <c r="V15" s="8">
        <v>1</v>
      </c>
      <c r="W15" s="7">
        <v>475</v>
      </c>
      <c r="X15" s="6">
        <v>325</v>
      </c>
      <c r="Y15" s="6">
        <v>99</v>
      </c>
      <c r="Z15" s="5">
        <v>1517</v>
      </c>
    </row>
    <row r="16" spans="1:26" ht="15.75" thickBot="1" x14ac:dyDescent="0.3">
      <c r="A16" s="3" t="s">
        <v>9</v>
      </c>
      <c r="B16" s="3" t="s">
        <v>8</v>
      </c>
      <c r="C16" s="3">
        <v>827828</v>
      </c>
      <c r="D16" s="4">
        <v>10</v>
      </c>
      <c r="E16" s="3">
        <v>356722</v>
      </c>
      <c r="F16" s="2">
        <v>308747</v>
      </c>
      <c r="G16" s="2">
        <v>207305</v>
      </c>
      <c r="H16" s="1">
        <v>827821</v>
      </c>
      <c r="J16" s="3" t="s">
        <v>9</v>
      </c>
      <c r="K16" s="3" t="s">
        <v>8</v>
      </c>
      <c r="L16" s="3">
        <v>566079</v>
      </c>
      <c r="M16" s="4">
        <v>1</v>
      </c>
      <c r="N16" s="3">
        <v>139867</v>
      </c>
      <c r="O16" s="2">
        <v>75819</v>
      </c>
      <c r="P16" s="2">
        <v>21657</v>
      </c>
      <c r="Q16" s="1">
        <v>565965</v>
      </c>
      <c r="S16" s="3" t="s">
        <v>9</v>
      </c>
      <c r="T16" s="3" t="s">
        <v>8</v>
      </c>
      <c r="U16" s="3">
        <v>2152</v>
      </c>
      <c r="V16" s="4">
        <v>1</v>
      </c>
      <c r="W16" s="3">
        <v>510</v>
      </c>
      <c r="X16" s="2">
        <v>319</v>
      </c>
      <c r="Y16" s="2">
        <v>158</v>
      </c>
      <c r="Z16" s="1">
        <v>2118</v>
      </c>
    </row>
    <row r="17" spans="1:26" x14ac:dyDescent="0.25">
      <c r="A17" s="23" t="s">
        <v>7</v>
      </c>
      <c r="B17" s="23" t="s">
        <v>4</v>
      </c>
      <c r="C17" s="23">
        <v>14937</v>
      </c>
      <c r="D17" s="24">
        <v>10</v>
      </c>
      <c r="E17" s="23">
        <v>3803</v>
      </c>
      <c r="F17" s="22">
        <v>2840</v>
      </c>
      <c r="G17" s="22"/>
      <c r="H17" s="21">
        <v>3523</v>
      </c>
      <c r="J17" s="23" t="s">
        <v>7</v>
      </c>
      <c r="K17" s="23" t="s">
        <v>4</v>
      </c>
      <c r="L17" s="23">
        <v>80397</v>
      </c>
      <c r="M17" s="24">
        <v>1</v>
      </c>
      <c r="N17" s="23">
        <v>6020</v>
      </c>
      <c r="O17" s="22">
        <v>2524</v>
      </c>
      <c r="P17" s="22"/>
      <c r="Q17" s="21">
        <v>31996</v>
      </c>
      <c r="S17" s="23" t="s">
        <v>7</v>
      </c>
      <c r="T17" s="23" t="s">
        <v>4</v>
      </c>
      <c r="U17" s="23">
        <v>30297</v>
      </c>
      <c r="V17" s="24">
        <v>1</v>
      </c>
      <c r="W17" s="23">
        <v>2675</v>
      </c>
      <c r="X17" s="22">
        <v>1282</v>
      </c>
      <c r="Y17" s="22"/>
      <c r="Z17" s="21">
        <v>8113</v>
      </c>
    </row>
    <row r="18" spans="1:26" x14ac:dyDescent="0.25">
      <c r="A18" s="19" t="s">
        <v>6</v>
      </c>
      <c r="B18" s="19" t="s">
        <v>4</v>
      </c>
      <c r="C18" s="19">
        <v>49176</v>
      </c>
      <c r="D18" s="20">
        <v>10</v>
      </c>
      <c r="E18" s="19">
        <v>27483</v>
      </c>
      <c r="F18" s="18">
        <v>26502</v>
      </c>
      <c r="G18" s="18"/>
      <c r="H18" s="17">
        <v>48876</v>
      </c>
      <c r="J18" s="19" t="s">
        <v>6</v>
      </c>
      <c r="K18" s="19" t="s">
        <v>4</v>
      </c>
      <c r="L18" s="19">
        <v>42321</v>
      </c>
      <c r="M18" s="20">
        <v>5</v>
      </c>
      <c r="N18" s="19">
        <v>1887</v>
      </c>
      <c r="O18" s="18">
        <v>1523</v>
      </c>
      <c r="P18" s="18"/>
      <c r="Q18" s="17">
        <v>41972</v>
      </c>
      <c r="S18" s="19" t="s">
        <v>6</v>
      </c>
      <c r="T18" s="19" t="s">
        <v>4</v>
      </c>
      <c r="U18" s="19">
        <v>12820</v>
      </c>
      <c r="V18" s="20">
        <v>4</v>
      </c>
      <c r="W18" s="19">
        <v>1004</v>
      </c>
      <c r="X18" s="18">
        <v>865</v>
      </c>
      <c r="Y18" s="18"/>
      <c r="Z18" s="17">
        <v>12765</v>
      </c>
    </row>
    <row r="19" spans="1:26" ht="15.75" thickBot="1" x14ac:dyDescent="0.3">
      <c r="A19" s="15" t="s">
        <v>5</v>
      </c>
      <c r="B19" s="15" t="s">
        <v>4</v>
      </c>
      <c r="C19" s="15">
        <v>1753041</v>
      </c>
      <c r="D19" s="16">
        <v>10</v>
      </c>
      <c r="E19" s="15">
        <v>723026</v>
      </c>
      <c r="F19" s="14">
        <v>709111</v>
      </c>
      <c r="G19" s="14"/>
      <c r="H19" s="13">
        <v>1416310</v>
      </c>
      <c r="J19" s="15" t="s">
        <v>5</v>
      </c>
      <c r="K19" s="15" t="s">
        <v>4</v>
      </c>
      <c r="L19" s="15">
        <v>3045275</v>
      </c>
      <c r="M19" s="16">
        <v>4</v>
      </c>
      <c r="N19" s="15">
        <v>182749</v>
      </c>
      <c r="O19" s="14">
        <v>165760</v>
      </c>
      <c r="P19" s="14"/>
      <c r="Q19" s="13">
        <v>1957458</v>
      </c>
      <c r="S19" s="15" t="s">
        <v>5</v>
      </c>
      <c r="T19" s="15" t="s">
        <v>4</v>
      </c>
      <c r="U19" s="15">
        <v>16635</v>
      </c>
      <c r="V19" s="16">
        <v>3</v>
      </c>
      <c r="W19" s="15">
        <v>1439</v>
      </c>
      <c r="X19" s="14">
        <v>1290</v>
      </c>
      <c r="Y19" s="14"/>
      <c r="Z19" s="13">
        <v>8375</v>
      </c>
    </row>
    <row r="20" spans="1:26" x14ac:dyDescent="0.25">
      <c r="A20" s="11" t="s">
        <v>249</v>
      </c>
      <c r="B20" s="11" t="s">
        <v>0</v>
      </c>
      <c r="C20" s="11">
        <v>4687</v>
      </c>
      <c r="D20" s="12">
        <v>10</v>
      </c>
      <c r="E20" s="11">
        <v>4666</v>
      </c>
      <c r="F20" s="10">
        <v>4613</v>
      </c>
      <c r="G20" s="11"/>
      <c r="H20" s="9"/>
      <c r="J20" s="11" t="s">
        <v>249</v>
      </c>
      <c r="K20" s="11" t="s">
        <v>0</v>
      </c>
      <c r="L20" s="11">
        <v>47171</v>
      </c>
      <c r="M20" s="12" t="s">
        <v>296</v>
      </c>
      <c r="N20" s="11">
        <v>46698</v>
      </c>
      <c r="O20" s="10">
        <v>46499</v>
      </c>
      <c r="P20" s="11"/>
      <c r="Q20" s="9"/>
      <c r="S20" s="11" t="s">
        <v>249</v>
      </c>
      <c r="T20" s="11" t="s">
        <v>0</v>
      </c>
      <c r="U20" s="11">
        <v>1435</v>
      </c>
      <c r="V20" s="12" t="s">
        <v>296</v>
      </c>
      <c r="W20" s="11">
        <v>1371</v>
      </c>
      <c r="X20" s="10">
        <v>1168</v>
      </c>
      <c r="Y20" s="11"/>
      <c r="Z20" s="9"/>
    </row>
    <row r="21" spans="1:26" x14ac:dyDescent="0.25">
      <c r="A21" s="7" t="s">
        <v>2</v>
      </c>
      <c r="B21" s="7" t="s">
        <v>0</v>
      </c>
      <c r="C21" s="7">
        <v>9799</v>
      </c>
      <c r="D21" s="8">
        <v>10</v>
      </c>
      <c r="E21" s="7">
        <v>6162</v>
      </c>
      <c r="F21" s="6">
        <v>5906</v>
      </c>
      <c r="G21" s="6">
        <v>5627</v>
      </c>
      <c r="H21" s="5">
        <v>9796</v>
      </c>
      <c r="J21" s="7" t="s">
        <v>2</v>
      </c>
      <c r="K21" s="7" t="s">
        <v>0</v>
      </c>
      <c r="L21" s="7">
        <v>72811</v>
      </c>
      <c r="M21" s="8" t="s">
        <v>296</v>
      </c>
      <c r="N21" s="7">
        <v>63861</v>
      </c>
      <c r="O21" s="6">
        <v>57519</v>
      </c>
      <c r="P21" s="6">
        <v>55105</v>
      </c>
      <c r="Q21" s="5">
        <v>72811</v>
      </c>
      <c r="S21" s="7" t="s">
        <v>2</v>
      </c>
      <c r="T21" s="7" t="s">
        <v>0</v>
      </c>
      <c r="U21" s="7">
        <v>13340</v>
      </c>
      <c r="V21" s="8" t="s">
        <v>296</v>
      </c>
      <c r="W21" s="7">
        <v>5001</v>
      </c>
      <c r="X21" s="6">
        <v>3350</v>
      </c>
      <c r="Y21" s="6">
        <v>2955</v>
      </c>
      <c r="Z21" s="5">
        <v>13340</v>
      </c>
    </row>
    <row r="22" spans="1:26" ht="15.75" thickBot="1" x14ac:dyDescent="0.3">
      <c r="A22" s="3" t="s">
        <v>250</v>
      </c>
      <c r="B22" s="3" t="s">
        <v>0</v>
      </c>
      <c r="C22" s="3">
        <v>9938</v>
      </c>
      <c r="D22" s="4">
        <v>10</v>
      </c>
      <c r="E22" s="3">
        <v>6280</v>
      </c>
      <c r="F22" s="2">
        <v>6016</v>
      </c>
      <c r="G22" s="2">
        <v>5627</v>
      </c>
      <c r="H22" s="1">
        <v>9935</v>
      </c>
      <c r="J22" s="3" t="s">
        <v>250</v>
      </c>
      <c r="K22" s="3" t="s">
        <v>0</v>
      </c>
      <c r="L22" s="3">
        <v>72641</v>
      </c>
      <c r="M22" s="4" t="s">
        <v>296</v>
      </c>
      <c r="N22" s="3">
        <v>64494</v>
      </c>
      <c r="O22" s="2">
        <v>58006</v>
      </c>
      <c r="P22" s="2">
        <v>55105</v>
      </c>
      <c r="Q22" s="1">
        <v>72641</v>
      </c>
      <c r="S22" s="3" t="s">
        <v>250</v>
      </c>
      <c r="T22" s="3" t="s">
        <v>0</v>
      </c>
      <c r="U22" s="3">
        <v>13129</v>
      </c>
      <c r="V22" s="4" t="s">
        <v>296</v>
      </c>
      <c r="W22" s="3">
        <v>5593</v>
      </c>
      <c r="X22" s="2">
        <v>3806</v>
      </c>
      <c r="Y22" s="2">
        <v>2955</v>
      </c>
      <c r="Z22" s="1">
        <v>13129</v>
      </c>
    </row>
    <row r="24" spans="1:26" ht="15.75" thickBot="1" x14ac:dyDescent="0.3"/>
    <row r="25" spans="1:26" ht="30.75" thickBot="1" x14ac:dyDescent="0.3">
      <c r="A25" s="28" t="s">
        <v>291</v>
      </c>
      <c r="B25" s="27" t="s">
        <v>17</v>
      </c>
      <c r="C25" s="27" t="s">
        <v>16</v>
      </c>
      <c r="D25" s="27" t="s">
        <v>15</v>
      </c>
      <c r="E25" s="27" t="s">
        <v>34</v>
      </c>
      <c r="F25" s="26" t="s">
        <v>14</v>
      </c>
      <c r="G25" s="26" t="s">
        <v>13</v>
      </c>
      <c r="H25" s="25" t="s">
        <v>12</v>
      </c>
      <c r="J25" s="28" t="s">
        <v>289</v>
      </c>
      <c r="K25" s="27" t="s">
        <v>17</v>
      </c>
      <c r="L25" s="27" t="s">
        <v>16</v>
      </c>
      <c r="M25" s="27" t="s">
        <v>15</v>
      </c>
      <c r="N25" s="27" t="s">
        <v>34</v>
      </c>
      <c r="O25" s="26" t="s">
        <v>14</v>
      </c>
      <c r="P25" s="26" t="s">
        <v>13</v>
      </c>
      <c r="Q25" s="25" t="s">
        <v>12</v>
      </c>
      <c r="S25" s="28" t="s">
        <v>288</v>
      </c>
      <c r="T25" s="27" t="s">
        <v>17</v>
      </c>
      <c r="U25" s="27" t="s">
        <v>16</v>
      </c>
      <c r="V25" s="27" t="s">
        <v>15</v>
      </c>
      <c r="W25" s="27" t="s">
        <v>34</v>
      </c>
      <c r="X25" s="26" t="s">
        <v>14</v>
      </c>
      <c r="Y25" s="26" t="s">
        <v>13</v>
      </c>
      <c r="Z25" s="25" t="s">
        <v>12</v>
      </c>
    </row>
    <row r="26" spans="1:26" x14ac:dyDescent="0.25">
      <c r="A26" s="11" t="s">
        <v>11</v>
      </c>
      <c r="B26" s="11" t="s">
        <v>8</v>
      </c>
      <c r="C26" s="11">
        <v>50846</v>
      </c>
      <c r="D26" s="12">
        <v>8</v>
      </c>
      <c r="E26" s="11">
        <v>25505</v>
      </c>
      <c r="F26" s="10"/>
      <c r="G26" s="10"/>
      <c r="H26" s="9"/>
      <c r="J26" s="11" t="s">
        <v>11</v>
      </c>
      <c r="K26" s="11" t="s">
        <v>8</v>
      </c>
      <c r="L26" s="11">
        <v>30</v>
      </c>
      <c r="M26" s="12">
        <v>2</v>
      </c>
      <c r="N26" s="11">
        <v>13</v>
      </c>
      <c r="O26" s="10"/>
      <c r="P26" s="10"/>
      <c r="Q26" s="9"/>
      <c r="S26" s="11" t="s">
        <v>11</v>
      </c>
      <c r="T26" s="11" t="s">
        <v>8</v>
      </c>
      <c r="U26" s="11">
        <v>2</v>
      </c>
      <c r="V26" s="12">
        <v>1</v>
      </c>
      <c r="W26" s="11">
        <v>0</v>
      </c>
      <c r="X26" s="10"/>
      <c r="Y26" s="10"/>
      <c r="Z26" s="9"/>
    </row>
    <row r="27" spans="1:26" x14ac:dyDescent="0.25">
      <c r="A27" s="7" t="s">
        <v>10</v>
      </c>
      <c r="B27" s="7" t="s">
        <v>8</v>
      </c>
      <c r="C27" s="7">
        <v>46696</v>
      </c>
      <c r="D27" s="8">
        <v>10</v>
      </c>
      <c r="E27" s="7">
        <v>28423</v>
      </c>
      <c r="F27" s="6">
        <v>25077</v>
      </c>
      <c r="G27" s="6">
        <v>9202</v>
      </c>
      <c r="H27" s="5">
        <v>46270</v>
      </c>
      <c r="J27" s="7" t="s">
        <v>10</v>
      </c>
      <c r="K27" s="7" t="s">
        <v>8</v>
      </c>
      <c r="L27" s="7">
        <v>21</v>
      </c>
      <c r="M27" s="8">
        <v>2</v>
      </c>
      <c r="N27" s="7">
        <v>14</v>
      </c>
      <c r="O27" s="6">
        <v>11</v>
      </c>
      <c r="P27" s="6">
        <v>1</v>
      </c>
      <c r="Q27" s="5">
        <v>21</v>
      </c>
      <c r="S27" s="7" t="s">
        <v>10</v>
      </c>
      <c r="T27" s="7" t="s">
        <v>8</v>
      </c>
      <c r="U27" s="7">
        <v>1</v>
      </c>
      <c r="V27" s="8">
        <v>1</v>
      </c>
      <c r="W27" s="7">
        <v>0</v>
      </c>
      <c r="X27" s="6"/>
      <c r="Y27" s="6"/>
      <c r="Z27" s="5">
        <v>1</v>
      </c>
    </row>
    <row r="28" spans="1:26" ht="15.75" thickBot="1" x14ac:dyDescent="0.3">
      <c r="A28" s="3" t="s">
        <v>9</v>
      </c>
      <c r="B28" s="3" t="s">
        <v>8</v>
      </c>
      <c r="C28" s="3">
        <v>895084</v>
      </c>
      <c r="D28" s="4">
        <v>10</v>
      </c>
      <c r="E28" s="3">
        <v>285890</v>
      </c>
      <c r="F28" s="2">
        <v>241152</v>
      </c>
      <c r="G28" s="2">
        <v>83250</v>
      </c>
      <c r="H28" s="1">
        <v>894923</v>
      </c>
      <c r="J28" s="3" t="s">
        <v>9</v>
      </c>
      <c r="K28" s="3" t="s">
        <v>8</v>
      </c>
      <c r="L28" s="3">
        <v>317</v>
      </c>
      <c r="M28" s="4">
        <v>2</v>
      </c>
      <c r="N28" s="3">
        <v>139</v>
      </c>
      <c r="O28" s="2">
        <v>117</v>
      </c>
      <c r="P28" s="2">
        <v>38</v>
      </c>
      <c r="Q28" s="1">
        <v>317</v>
      </c>
      <c r="S28" s="3" t="s">
        <v>9</v>
      </c>
      <c r="T28" s="3" t="s">
        <v>8</v>
      </c>
      <c r="U28" s="3">
        <v>2</v>
      </c>
      <c r="V28" s="4">
        <v>1</v>
      </c>
      <c r="W28" s="3">
        <v>1</v>
      </c>
      <c r="X28" s="2">
        <v>0</v>
      </c>
      <c r="Y28" s="2">
        <v>0</v>
      </c>
      <c r="Z28" s="1">
        <v>2</v>
      </c>
    </row>
    <row r="29" spans="1:26" x14ac:dyDescent="0.25">
      <c r="A29" s="23" t="s">
        <v>7</v>
      </c>
      <c r="B29" s="23" t="s">
        <v>4</v>
      </c>
      <c r="C29" s="23">
        <v>329595</v>
      </c>
      <c r="D29" s="24">
        <v>10</v>
      </c>
      <c r="E29" s="23">
        <v>111371</v>
      </c>
      <c r="F29" s="22">
        <v>82562</v>
      </c>
      <c r="G29" s="22"/>
      <c r="H29" s="21">
        <v>123060</v>
      </c>
      <c r="J29" s="23" t="s">
        <v>7</v>
      </c>
      <c r="K29" s="23" t="s">
        <v>4</v>
      </c>
      <c r="L29" s="23">
        <v>84</v>
      </c>
      <c r="M29" s="24">
        <v>1</v>
      </c>
      <c r="N29" s="23">
        <v>13</v>
      </c>
      <c r="O29" s="22">
        <v>7</v>
      </c>
      <c r="P29" s="22"/>
      <c r="Q29" s="21">
        <v>56</v>
      </c>
      <c r="S29" s="23" t="s">
        <v>7</v>
      </c>
      <c r="T29" s="23" t="s">
        <v>4</v>
      </c>
      <c r="U29" s="23">
        <v>5</v>
      </c>
      <c r="V29" s="24">
        <v>1</v>
      </c>
      <c r="W29" s="23">
        <v>0</v>
      </c>
      <c r="X29" s="22">
        <v>0</v>
      </c>
      <c r="Y29" s="22"/>
      <c r="Z29" s="21">
        <v>3</v>
      </c>
    </row>
    <row r="30" spans="1:26" x14ac:dyDescent="0.25">
      <c r="A30" s="19" t="s">
        <v>6</v>
      </c>
      <c r="B30" s="19" t="s">
        <v>4</v>
      </c>
      <c r="C30" s="19">
        <v>130295</v>
      </c>
      <c r="D30" s="20">
        <v>9</v>
      </c>
      <c r="E30" s="19">
        <v>67917</v>
      </c>
      <c r="F30" s="18">
        <v>62686</v>
      </c>
      <c r="G30" s="18"/>
      <c r="H30" s="17">
        <v>129591</v>
      </c>
      <c r="J30" s="19" t="s">
        <v>6</v>
      </c>
      <c r="K30" s="19" t="s">
        <v>4</v>
      </c>
      <c r="L30" s="19">
        <v>17</v>
      </c>
      <c r="M30" s="20">
        <v>1</v>
      </c>
      <c r="N30" s="19">
        <v>3</v>
      </c>
      <c r="O30" s="18">
        <v>2</v>
      </c>
      <c r="P30" s="18"/>
      <c r="Q30" s="17">
        <v>15</v>
      </c>
      <c r="S30" s="19" t="s">
        <v>6</v>
      </c>
      <c r="T30" s="19" t="s">
        <v>4</v>
      </c>
      <c r="U30" s="19">
        <v>1</v>
      </c>
      <c r="V30" s="20">
        <v>1</v>
      </c>
      <c r="W30" s="19">
        <v>0</v>
      </c>
      <c r="X30" s="18">
        <v>0</v>
      </c>
      <c r="Y30" s="18"/>
      <c r="Z30" s="17">
        <v>1</v>
      </c>
    </row>
    <row r="31" spans="1:26" ht="15.75" thickBot="1" x14ac:dyDescent="0.3">
      <c r="A31" s="15" t="s">
        <v>5</v>
      </c>
      <c r="B31" s="15" t="s">
        <v>4</v>
      </c>
      <c r="C31" s="15">
        <v>3606732</v>
      </c>
      <c r="D31" s="16">
        <v>9</v>
      </c>
      <c r="E31" s="15">
        <v>630236</v>
      </c>
      <c r="F31" s="14">
        <v>601176</v>
      </c>
      <c r="G31" s="14"/>
      <c r="H31" s="13">
        <v>2391841</v>
      </c>
      <c r="J31" s="15" t="s">
        <v>5</v>
      </c>
      <c r="K31" s="15" t="s">
        <v>4</v>
      </c>
      <c r="L31" s="15">
        <v>9000</v>
      </c>
      <c r="M31" s="16">
        <v>1</v>
      </c>
      <c r="N31" s="15">
        <v>311</v>
      </c>
      <c r="O31" s="14">
        <v>287</v>
      </c>
      <c r="P31" s="14"/>
      <c r="Q31" s="13">
        <v>7556</v>
      </c>
      <c r="S31" s="15" t="s">
        <v>5</v>
      </c>
      <c r="T31" s="15" t="s">
        <v>4</v>
      </c>
      <c r="U31" s="15">
        <v>5</v>
      </c>
      <c r="V31" s="16">
        <v>1</v>
      </c>
      <c r="W31" s="15">
        <v>0</v>
      </c>
      <c r="X31" s="14">
        <v>0</v>
      </c>
      <c r="Y31" s="14"/>
      <c r="Z31" s="13">
        <v>2</v>
      </c>
    </row>
    <row r="32" spans="1:26" x14ac:dyDescent="0.25">
      <c r="A32" s="11" t="s">
        <v>249</v>
      </c>
      <c r="B32" s="11" t="s">
        <v>0</v>
      </c>
      <c r="C32" s="11">
        <v>12164</v>
      </c>
      <c r="D32" s="12">
        <v>10</v>
      </c>
      <c r="E32" s="11">
        <v>11613</v>
      </c>
      <c r="F32" s="10">
        <v>9392</v>
      </c>
      <c r="G32" s="11"/>
      <c r="H32" s="9"/>
      <c r="J32" s="11" t="s">
        <v>249</v>
      </c>
      <c r="K32" s="11" t="s">
        <v>0</v>
      </c>
      <c r="L32" s="11">
        <v>18</v>
      </c>
      <c r="M32" s="12"/>
      <c r="N32" s="11">
        <v>18</v>
      </c>
      <c r="O32" s="10">
        <v>16</v>
      </c>
      <c r="P32" s="11"/>
      <c r="Q32" s="9"/>
      <c r="S32" s="11" t="s">
        <v>249</v>
      </c>
      <c r="T32" s="11" t="s">
        <v>0</v>
      </c>
      <c r="U32" s="11">
        <v>4</v>
      </c>
      <c r="V32" s="12"/>
      <c r="W32" s="11">
        <v>4</v>
      </c>
      <c r="X32" s="10">
        <v>2</v>
      </c>
      <c r="Y32" s="11"/>
      <c r="Z32" s="9"/>
    </row>
    <row r="33" spans="1:26" x14ac:dyDescent="0.25">
      <c r="A33" s="7" t="s">
        <v>2</v>
      </c>
      <c r="B33" s="7" t="s">
        <v>0</v>
      </c>
      <c r="C33" s="7">
        <v>36082</v>
      </c>
      <c r="D33" s="8">
        <v>10</v>
      </c>
      <c r="E33" s="7">
        <v>30552</v>
      </c>
      <c r="F33" s="6">
        <v>24499</v>
      </c>
      <c r="G33" s="6">
        <v>20383</v>
      </c>
      <c r="H33" s="5">
        <v>36026</v>
      </c>
      <c r="J33" s="7" t="s">
        <v>2</v>
      </c>
      <c r="K33" s="7" t="s">
        <v>0</v>
      </c>
      <c r="L33" s="7">
        <v>63</v>
      </c>
      <c r="M33" s="8">
        <v>1</v>
      </c>
      <c r="N33" s="7">
        <v>50</v>
      </c>
      <c r="O33" s="6">
        <v>41</v>
      </c>
      <c r="P33" s="6">
        <v>31</v>
      </c>
      <c r="Q33" s="5">
        <v>62</v>
      </c>
      <c r="S33" s="7" t="s">
        <v>2</v>
      </c>
      <c r="T33" s="7" t="s">
        <v>0</v>
      </c>
      <c r="U33" s="7">
        <v>42</v>
      </c>
      <c r="V33" s="8">
        <v>1</v>
      </c>
      <c r="W33" s="7">
        <v>30</v>
      </c>
      <c r="X33" s="6">
        <v>23</v>
      </c>
      <c r="Y33" s="6">
        <v>16</v>
      </c>
      <c r="Z33" s="5">
        <v>42</v>
      </c>
    </row>
    <row r="34" spans="1:26" ht="15.75" thickBot="1" x14ac:dyDescent="0.3">
      <c r="A34" s="3" t="s">
        <v>250</v>
      </c>
      <c r="B34" s="3" t="s">
        <v>0</v>
      </c>
      <c r="C34" s="3">
        <v>42066</v>
      </c>
      <c r="D34" s="4">
        <v>10</v>
      </c>
      <c r="E34" s="3">
        <v>36497</v>
      </c>
      <c r="F34" s="2">
        <v>29411</v>
      </c>
      <c r="G34" s="2">
        <v>20383</v>
      </c>
      <c r="H34" s="1">
        <v>42010</v>
      </c>
      <c r="J34" s="3" t="s">
        <v>250</v>
      </c>
      <c r="K34" s="3" t="s">
        <v>0</v>
      </c>
      <c r="L34" s="3">
        <v>66</v>
      </c>
      <c r="M34" s="4">
        <v>1</v>
      </c>
      <c r="N34" s="3">
        <v>55</v>
      </c>
      <c r="O34" s="2">
        <v>44</v>
      </c>
      <c r="P34" s="2">
        <v>31</v>
      </c>
      <c r="Q34" s="1">
        <v>65</v>
      </c>
      <c r="S34" s="3" t="s">
        <v>250</v>
      </c>
      <c r="T34" s="3" t="s">
        <v>0</v>
      </c>
      <c r="U34" s="3">
        <v>45</v>
      </c>
      <c r="V34" s="4">
        <v>1</v>
      </c>
      <c r="W34" s="3">
        <v>35</v>
      </c>
      <c r="X34" s="2">
        <v>26</v>
      </c>
      <c r="Y34" s="2">
        <v>16</v>
      </c>
      <c r="Z34" s="1">
        <v>45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A60C8-1A50-4059-9D79-123A7276AB35}">
  <dimension ref="A1"/>
  <sheetViews>
    <sheetView workbookViewId="0">
      <selection sqref="A1:B1"/>
    </sheetView>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62EB5-F625-412D-9A32-C1765FC97256}">
  <dimension ref="A1:P12"/>
  <sheetViews>
    <sheetView workbookViewId="0">
      <selection sqref="A1:B1"/>
    </sheetView>
  </sheetViews>
  <sheetFormatPr defaultColWidth="33.5703125" defaultRowHeight="15" x14ac:dyDescent="0.25"/>
  <cols>
    <col min="1" max="1" width="9" customWidth="1"/>
    <col min="5" max="6" width="4.5703125" customWidth="1"/>
    <col min="7" max="7" width="9" customWidth="1"/>
    <col min="11" max="12" width="4.5703125" customWidth="1"/>
    <col min="13" max="13" width="9" customWidth="1"/>
  </cols>
  <sheetData>
    <row r="1" spans="1:16" ht="15.75" thickBot="1" x14ac:dyDescent="0.3">
      <c r="A1" s="130" t="s">
        <v>24</v>
      </c>
      <c r="B1" s="131"/>
      <c r="G1" s="130" t="s">
        <v>21</v>
      </c>
      <c r="H1" s="131"/>
      <c r="I1" s="69"/>
      <c r="J1" s="69"/>
      <c r="M1" s="135" t="s">
        <v>18</v>
      </c>
      <c r="N1" s="136"/>
    </row>
    <row r="2" spans="1:16" ht="15.75" thickBot="1" x14ac:dyDescent="0.3">
      <c r="A2" s="83" t="s">
        <v>35</v>
      </c>
      <c r="B2" s="84" t="s">
        <v>11</v>
      </c>
      <c r="C2" s="85" t="s">
        <v>10</v>
      </c>
      <c r="D2" s="85" t="s">
        <v>9</v>
      </c>
      <c r="G2" s="97" t="s">
        <v>35</v>
      </c>
      <c r="H2" s="109" t="s">
        <v>11</v>
      </c>
      <c r="I2" s="101" t="s">
        <v>10</v>
      </c>
      <c r="J2" s="102" t="s">
        <v>9</v>
      </c>
      <c r="M2" s="103" t="s">
        <v>35</v>
      </c>
      <c r="N2" s="93" t="s">
        <v>11</v>
      </c>
      <c r="O2" s="93" t="s">
        <v>10</v>
      </c>
      <c r="P2" s="93" t="s">
        <v>9</v>
      </c>
    </row>
    <row r="3" spans="1:16" ht="60" x14ac:dyDescent="0.25">
      <c r="A3" s="77">
        <v>1</v>
      </c>
      <c r="B3" s="70" t="s">
        <v>36</v>
      </c>
      <c r="C3" s="71" t="s">
        <v>37</v>
      </c>
      <c r="D3" s="80" t="s">
        <v>36</v>
      </c>
      <c r="G3" s="94">
        <v>1</v>
      </c>
      <c r="H3" s="72" t="s">
        <v>110</v>
      </c>
      <c r="I3" s="72" t="s">
        <v>111</v>
      </c>
      <c r="J3" s="72" t="s">
        <v>112</v>
      </c>
      <c r="M3" s="104">
        <v>1</v>
      </c>
      <c r="N3" s="72" t="s">
        <v>197</v>
      </c>
      <c r="O3" s="72" t="s">
        <v>197</v>
      </c>
      <c r="P3" s="80" t="s">
        <v>197</v>
      </c>
    </row>
    <row r="4" spans="1:16" ht="90" x14ac:dyDescent="0.25">
      <c r="A4" s="78">
        <v>2</v>
      </c>
      <c r="B4" s="70" t="s">
        <v>38</v>
      </c>
      <c r="C4" s="73" t="s">
        <v>39</v>
      </c>
      <c r="D4" s="81" t="s">
        <v>36</v>
      </c>
      <c r="G4" s="95">
        <v>2</v>
      </c>
      <c r="H4" s="74" t="s">
        <v>113</v>
      </c>
      <c r="I4" s="74" t="s">
        <v>114</v>
      </c>
      <c r="J4" s="74" t="s">
        <v>115</v>
      </c>
      <c r="M4" s="105">
        <v>2</v>
      </c>
      <c r="N4" s="74" t="s">
        <v>223</v>
      </c>
      <c r="O4" s="74" t="s">
        <v>224</v>
      </c>
      <c r="P4" s="81" t="s">
        <v>225</v>
      </c>
    </row>
    <row r="5" spans="1:16" ht="75" x14ac:dyDescent="0.25">
      <c r="A5" s="78">
        <v>3</v>
      </c>
      <c r="B5" s="70" t="s">
        <v>40</v>
      </c>
      <c r="C5" s="73" t="s">
        <v>36</v>
      </c>
      <c r="D5" s="81" t="s">
        <v>41</v>
      </c>
      <c r="G5" s="95">
        <v>3</v>
      </c>
      <c r="H5" s="74" t="s">
        <v>116</v>
      </c>
      <c r="I5" s="74" t="s">
        <v>117</v>
      </c>
      <c r="J5" s="74" t="s">
        <v>118</v>
      </c>
      <c r="M5" s="105">
        <v>3</v>
      </c>
      <c r="N5" s="74" t="s">
        <v>226</v>
      </c>
      <c r="O5" s="74" t="s">
        <v>227</v>
      </c>
      <c r="P5" s="81" t="s">
        <v>227</v>
      </c>
    </row>
    <row r="6" spans="1:16" ht="90" x14ac:dyDescent="0.25">
      <c r="A6" s="78">
        <v>4</v>
      </c>
      <c r="B6" s="70" t="s">
        <v>43</v>
      </c>
      <c r="C6" s="73" t="s">
        <v>37</v>
      </c>
      <c r="D6" s="81" t="s">
        <v>44</v>
      </c>
      <c r="G6" s="95">
        <v>4</v>
      </c>
      <c r="H6" s="74" t="s">
        <v>119</v>
      </c>
      <c r="I6" s="74" t="s">
        <v>120</v>
      </c>
      <c r="J6" s="74" t="s">
        <v>121</v>
      </c>
      <c r="M6" s="105">
        <v>4</v>
      </c>
      <c r="N6" s="74" t="s">
        <v>228</v>
      </c>
      <c r="O6" s="74" t="s">
        <v>225</v>
      </c>
      <c r="P6" s="81" t="s">
        <v>229</v>
      </c>
    </row>
    <row r="7" spans="1:16" ht="45" x14ac:dyDescent="0.25">
      <c r="A7" s="78">
        <v>5</v>
      </c>
      <c r="B7" s="70" t="s">
        <v>42</v>
      </c>
      <c r="C7" s="73" t="s">
        <v>37</v>
      </c>
      <c r="D7" s="81" t="s">
        <v>46</v>
      </c>
      <c r="G7" s="95">
        <v>5</v>
      </c>
      <c r="H7" s="74" t="s">
        <v>122</v>
      </c>
      <c r="I7" s="74" t="s">
        <v>123</v>
      </c>
      <c r="J7" s="74" t="s">
        <v>124</v>
      </c>
      <c r="M7" s="105">
        <v>5</v>
      </c>
      <c r="N7" s="74" t="s">
        <v>229</v>
      </c>
      <c r="O7" s="74" t="s">
        <v>229</v>
      </c>
      <c r="P7" s="81" t="s">
        <v>230</v>
      </c>
    </row>
    <row r="8" spans="1:16" ht="60" x14ac:dyDescent="0.25">
      <c r="A8" s="78">
        <v>6</v>
      </c>
      <c r="B8" s="70" t="s">
        <v>45</v>
      </c>
      <c r="C8" s="73" t="s">
        <v>38</v>
      </c>
      <c r="D8" s="81" t="s">
        <v>48</v>
      </c>
      <c r="G8" s="95">
        <v>6</v>
      </c>
      <c r="H8" s="74" t="s">
        <v>125</v>
      </c>
      <c r="I8" s="74" t="s">
        <v>126</v>
      </c>
      <c r="J8" s="74" t="s">
        <v>127</v>
      </c>
      <c r="M8" s="105">
        <v>6</v>
      </c>
      <c r="N8" s="74" t="s">
        <v>231</v>
      </c>
      <c r="O8" s="74" t="s">
        <v>231</v>
      </c>
      <c r="P8" s="81" t="s">
        <v>231</v>
      </c>
    </row>
    <row r="9" spans="1:16" ht="90" x14ac:dyDescent="0.25">
      <c r="A9" s="78">
        <v>7</v>
      </c>
      <c r="B9" s="70" t="s">
        <v>47</v>
      </c>
      <c r="C9" s="73" t="s">
        <v>50</v>
      </c>
      <c r="D9" s="81" t="s">
        <v>51</v>
      </c>
      <c r="G9" s="95">
        <v>7</v>
      </c>
      <c r="H9" s="74" t="s">
        <v>128</v>
      </c>
      <c r="I9" s="74" t="s">
        <v>129</v>
      </c>
      <c r="J9" s="74" t="s">
        <v>130</v>
      </c>
      <c r="M9" s="105">
        <v>7</v>
      </c>
      <c r="N9" s="74" t="s">
        <v>232</v>
      </c>
      <c r="O9" s="74" t="s">
        <v>233</v>
      </c>
      <c r="P9" s="81" t="s">
        <v>224</v>
      </c>
    </row>
    <row r="10" spans="1:16" ht="45" x14ac:dyDescent="0.25">
      <c r="A10" s="78">
        <v>8</v>
      </c>
      <c r="B10" s="70" t="s">
        <v>49</v>
      </c>
      <c r="C10" s="73" t="s">
        <v>53</v>
      </c>
      <c r="D10" s="81" t="s">
        <v>54</v>
      </c>
      <c r="G10" s="95">
        <v>8</v>
      </c>
      <c r="H10" s="74" t="s">
        <v>131</v>
      </c>
      <c r="I10" s="74" t="s">
        <v>132</v>
      </c>
      <c r="J10" s="74" t="s">
        <v>133</v>
      </c>
      <c r="M10" s="105">
        <v>8</v>
      </c>
      <c r="N10" s="74" t="s">
        <v>234</v>
      </c>
      <c r="O10" s="74" t="s">
        <v>226</v>
      </c>
      <c r="P10" s="81" t="s">
        <v>235</v>
      </c>
    </row>
    <row r="11" spans="1:16" ht="45" x14ac:dyDescent="0.25">
      <c r="A11" s="78">
        <v>9</v>
      </c>
      <c r="B11" s="70" t="s">
        <v>52</v>
      </c>
      <c r="C11" s="73" t="s">
        <v>56</v>
      </c>
      <c r="D11" s="81" t="s">
        <v>57</v>
      </c>
      <c r="G11" s="95">
        <v>9</v>
      </c>
      <c r="H11" s="74" t="s">
        <v>134</v>
      </c>
      <c r="I11" s="74" t="s">
        <v>135</v>
      </c>
      <c r="J11" s="74" t="s">
        <v>136</v>
      </c>
      <c r="M11" s="105">
        <v>9</v>
      </c>
      <c r="N11" s="74" t="s">
        <v>236</v>
      </c>
      <c r="O11" s="74" t="s">
        <v>193</v>
      </c>
      <c r="P11" s="81" t="s">
        <v>237</v>
      </c>
    </row>
    <row r="12" spans="1:16" ht="45.75" thickBot="1" x14ac:dyDescent="0.3">
      <c r="A12" s="79">
        <v>10</v>
      </c>
      <c r="B12" s="75" t="s">
        <v>55</v>
      </c>
      <c r="C12" s="75" t="s">
        <v>58</v>
      </c>
      <c r="D12" s="82" t="s">
        <v>59</v>
      </c>
      <c r="G12" s="98">
        <v>10</v>
      </c>
      <c r="H12" s="76" t="s">
        <v>137</v>
      </c>
      <c r="I12" s="76" t="s">
        <v>138</v>
      </c>
      <c r="J12" s="76" t="s">
        <v>139</v>
      </c>
      <c r="M12" s="25">
        <v>10</v>
      </c>
      <c r="N12" s="99" t="s">
        <v>238</v>
      </c>
      <c r="O12" s="99" t="s">
        <v>234</v>
      </c>
      <c r="P12" s="100" t="s">
        <v>239</v>
      </c>
    </row>
  </sheetData>
  <mergeCells count="3">
    <mergeCell ref="A1:B1"/>
    <mergeCell ref="G1:H1"/>
    <mergeCell ref="M1:N1"/>
  </mergeCells>
  <pageMargins left="0.7" right="0.7" top="0.75" bottom="0.75" header="0.3" footer="0.3"/>
  <pageSetup orientation="portrait" horizontalDpi="4294967293" verticalDpi="0" r:id="rId1"/>
  <tableParts count="3">
    <tablePart r:id="rId2"/>
    <tablePart r:id="rId3"/>
    <tablePart r:id="rId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1EB12-3865-42D4-9D98-0AC1643F032D}">
  <dimension ref="A1:P12"/>
  <sheetViews>
    <sheetView topLeftCell="I4" workbookViewId="0">
      <selection sqref="A1:B1"/>
    </sheetView>
  </sheetViews>
  <sheetFormatPr defaultColWidth="33.5703125" defaultRowHeight="15" x14ac:dyDescent="0.25"/>
  <cols>
    <col min="1" max="1" width="9" customWidth="1"/>
    <col min="5" max="6" width="4.5703125" customWidth="1"/>
    <col min="7" max="7" width="9" customWidth="1"/>
    <col min="11" max="12" width="4.5703125" customWidth="1"/>
    <col min="13" max="13" width="9" customWidth="1"/>
  </cols>
  <sheetData>
    <row r="1" spans="1:16" ht="15.75" thickBot="1" x14ac:dyDescent="0.3">
      <c r="A1" s="130" t="s">
        <v>24</v>
      </c>
      <c r="B1" s="131"/>
      <c r="G1" s="130" t="s">
        <v>21</v>
      </c>
      <c r="H1" s="131"/>
      <c r="I1" s="69"/>
      <c r="J1" s="69"/>
      <c r="M1" s="135" t="s">
        <v>18</v>
      </c>
      <c r="N1" s="136"/>
    </row>
    <row r="2" spans="1:16" ht="15.75" thickBot="1" x14ac:dyDescent="0.3">
      <c r="A2" s="83" t="s">
        <v>35</v>
      </c>
      <c r="B2" s="84" t="s">
        <v>7</v>
      </c>
      <c r="C2" s="85" t="s">
        <v>6</v>
      </c>
      <c r="D2" s="85" t="s">
        <v>5</v>
      </c>
      <c r="G2" s="83" t="s">
        <v>35</v>
      </c>
      <c r="H2" s="110" t="s">
        <v>7</v>
      </c>
      <c r="I2" s="93" t="s">
        <v>6</v>
      </c>
      <c r="J2" s="93" t="s">
        <v>5</v>
      </c>
      <c r="M2" s="103" t="s">
        <v>35</v>
      </c>
      <c r="N2" s="93" t="s">
        <v>7</v>
      </c>
      <c r="O2" s="93" t="s">
        <v>6</v>
      </c>
      <c r="P2" s="93" t="s">
        <v>5</v>
      </c>
    </row>
    <row r="3" spans="1:16" ht="90" x14ac:dyDescent="0.25">
      <c r="A3" s="77">
        <v>1</v>
      </c>
      <c r="B3" s="70" t="s">
        <v>60</v>
      </c>
      <c r="C3" s="71" t="s">
        <v>61</v>
      </c>
      <c r="D3" s="80" t="s">
        <v>62</v>
      </c>
      <c r="G3" s="94">
        <v>1</v>
      </c>
      <c r="H3" s="72" t="s">
        <v>140</v>
      </c>
      <c r="I3" s="72" t="s">
        <v>141</v>
      </c>
      <c r="J3" s="80" t="s">
        <v>142</v>
      </c>
      <c r="M3" s="104">
        <v>1</v>
      </c>
      <c r="N3" s="72" t="s">
        <v>196</v>
      </c>
      <c r="O3" s="72" t="s">
        <v>197</v>
      </c>
      <c r="P3" s="80" t="s">
        <v>198</v>
      </c>
    </row>
    <row r="4" spans="1:16" ht="105" x14ac:dyDescent="0.25">
      <c r="A4" s="78">
        <v>2</v>
      </c>
      <c r="B4" s="70" t="s">
        <v>63</v>
      </c>
      <c r="C4" s="73" t="s">
        <v>64</v>
      </c>
      <c r="D4" s="81" t="s">
        <v>65</v>
      </c>
      <c r="G4" s="95">
        <v>2</v>
      </c>
      <c r="H4" s="74" t="s">
        <v>143</v>
      </c>
      <c r="I4" s="74" t="s">
        <v>144</v>
      </c>
      <c r="J4" s="81" t="s">
        <v>145</v>
      </c>
      <c r="M4" s="105">
        <v>2</v>
      </c>
      <c r="N4" s="74" t="s">
        <v>197</v>
      </c>
      <c r="O4" s="74" t="s">
        <v>196</v>
      </c>
      <c r="P4" s="81" t="s">
        <v>199</v>
      </c>
    </row>
    <row r="5" spans="1:16" ht="75" x14ac:dyDescent="0.25">
      <c r="A5" s="78">
        <v>3</v>
      </c>
      <c r="B5" s="70" t="s">
        <v>66</v>
      </c>
      <c r="C5" s="73" t="s">
        <v>67</v>
      </c>
      <c r="D5" s="81" t="s">
        <v>68</v>
      </c>
      <c r="G5" s="95">
        <v>3</v>
      </c>
      <c r="H5" s="74" t="s">
        <v>144</v>
      </c>
      <c r="I5" s="74" t="s">
        <v>146</v>
      </c>
      <c r="J5" s="81" t="s">
        <v>147</v>
      </c>
      <c r="M5" s="105">
        <v>3</v>
      </c>
      <c r="N5" s="74" t="s">
        <v>200</v>
      </c>
      <c r="O5" s="74" t="s">
        <v>201</v>
      </c>
      <c r="P5" s="81" t="s">
        <v>202</v>
      </c>
    </row>
    <row r="6" spans="1:16" ht="105" x14ac:dyDescent="0.25">
      <c r="A6" s="78">
        <v>4</v>
      </c>
      <c r="B6" s="70" t="s">
        <v>64</v>
      </c>
      <c r="C6" s="73" t="s">
        <v>69</v>
      </c>
      <c r="D6" s="81" t="s">
        <v>70</v>
      </c>
      <c r="G6" s="95">
        <v>4</v>
      </c>
      <c r="H6" s="74" t="s">
        <v>148</v>
      </c>
      <c r="I6" s="74" t="s">
        <v>149</v>
      </c>
      <c r="J6" s="81" t="s">
        <v>150</v>
      </c>
      <c r="M6" s="105">
        <v>4</v>
      </c>
      <c r="N6" s="74" t="s">
        <v>203</v>
      </c>
      <c r="O6" s="74" t="s">
        <v>204</v>
      </c>
      <c r="P6" s="81" t="s">
        <v>205</v>
      </c>
    </row>
    <row r="7" spans="1:16" ht="60" x14ac:dyDescent="0.25">
      <c r="A7" s="78">
        <v>5</v>
      </c>
      <c r="B7" s="70" t="s">
        <v>71</v>
      </c>
      <c r="C7" s="73" t="s">
        <v>72</v>
      </c>
      <c r="D7" s="81" t="s">
        <v>73</v>
      </c>
      <c r="G7" s="95">
        <v>5</v>
      </c>
      <c r="H7" s="74" t="s">
        <v>151</v>
      </c>
      <c r="I7" s="74" t="s">
        <v>152</v>
      </c>
      <c r="J7" s="81" t="s">
        <v>153</v>
      </c>
      <c r="M7" s="105">
        <v>5</v>
      </c>
      <c r="N7" s="74" t="s">
        <v>206</v>
      </c>
      <c r="O7" s="74" t="s">
        <v>207</v>
      </c>
      <c r="P7" s="81" t="s">
        <v>208</v>
      </c>
    </row>
    <row r="8" spans="1:16" ht="75" x14ac:dyDescent="0.25">
      <c r="A8" s="78">
        <v>6</v>
      </c>
      <c r="B8" s="70" t="s">
        <v>74</v>
      </c>
      <c r="C8" s="73" t="s">
        <v>75</v>
      </c>
      <c r="D8" s="81" t="s">
        <v>76</v>
      </c>
      <c r="G8" s="95">
        <v>6</v>
      </c>
      <c r="H8" s="74" t="s">
        <v>154</v>
      </c>
      <c r="I8" s="74" t="s">
        <v>155</v>
      </c>
      <c r="J8" s="81" t="s">
        <v>156</v>
      </c>
      <c r="M8" s="105">
        <v>6</v>
      </c>
      <c r="N8" s="74" t="s">
        <v>209</v>
      </c>
      <c r="O8" s="74" t="s">
        <v>210</v>
      </c>
      <c r="P8" s="81" t="s">
        <v>211</v>
      </c>
    </row>
    <row r="9" spans="1:16" ht="120" x14ac:dyDescent="0.25">
      <c r="A9" s="78">
        <v>7</v>
      </c>
      <c r="B9" s="70" t="s">
        <v>77</v>
      </c>
      <c r="C9" s="73" t="s">
        <v>78</v>
      </c>
      <c r="D9" s="81" t="s">
        <v>79</v>
      </c>
      <c r="G9" s="95">
        <v>7</v>
      </c>
      <c r="H9" s="74" t="s">
        <v>151</v>
      </c>
      <c r="I9" s="74" t="s">
        <v>157</v>
      </c>
      <c r="J9" s="81" t="s">
        <v>158</v>
      </c>
      <c r="M9" s="105">
        <v>7</v>
      </c>
      <c r="N9" s="74" t="s">
        <v>212</v>
      </c>
      <c r="O9" s="74" t="s">
        <v>213</v>
      </c>
      <c r="P9" s="81" t="s">
        <v>214</v>
      </c>
    </row>
    <row r="10" spans="1:16" ht="75" x14ac:dyDescent="0.25">
      <c r="A10" s="78">
        <v>8</v>
      </c>
      <c r="B10" s="70" t="s">
        <v>61</v>
      </c>
      <c r="C10" s="73" t="s">
        <v>80</v>
      </c>
      <c r="D10" s="81" t="s">
        <v>81</v>
      </c>
      <c r="G10" s="95">
        <v>8</v>
      </c>
      <c r="H10" s="74" t="s">
        <v>159</v>
      </c>
      <c r="I10" s="74" t="s">
        <v>160</v>
      </c>
      <c r="J10" s="81" t="s">
        <v>161</v>
      </c>
      <c r="M10" s="105">
        <v>8</v>
      </c>
      <c r="N10" s="74" t="s">
        <v>209</v>
      </c>
      <c r="O10" s="74" t="s">
        <v>215</v>
      </c>
      <c r="P10" s="81" t="s">
        <v>216</v>
      </c>
    </row>
    <row r="11" spans="1:16" ht="120" x14ac:dyDescent="0.25">
      <c r="A11" s="78">
        <v>9</v>
      </c>
      <c r="B11" s="70" t="s">
        <v>82</v>
      </c>
      <c r="C11" s="73" t="s">
        <v>83</v>
      </c>
      <c r="D11" s="81" t="s">
        <v>84</v>
      </c>
      <c r="G11" s="95">
        <v>9</v>
      </c>
      <c r="H11" s="74" t="s">
        <v>162</v>
      </c>
      <c r="I11" s="74" t="s">
        <v>163</v>
      </c>
      <c r="J11" s="81" t="s">
        <v>164</v>
      </c>
      <c r="M11" s="105">
        <v>9</v>
      </c>
      <c r="N11" s="74" t="s">
        <v>217</v>
      </c>
      <c r="O11" s="74" t="s">
        <v>218</v>
      </c>
      <c r="P11" s="81" t="s">
        <v>219</v>
      </c>
    </row>
    <row r="12" spans="1:16" ht="75" x14ac:dyDescent="0.25">
      <c r="A12" s="111">
        <v>10</v>
      </c>
      <c r="B12" s="112" t="s">
        <v>85</v>
      </c>
      <c r="C12" s="112" t="s">
        <v>86</v>
      </c>
      <c r="D12" s="100" t="s">
        <v>87</v>
      </c>
      <c r="G12" s="96">
        <v>10</v>
      </c>
      <c r="H12" s="99" t="s">
        <v>165</v>
      </c>
      <c r="I12" s="99" t="s">
        <v>166</v>
      </c>
      <c r="J12" s="100" t="s">
        <v>167</v>
      </c>
      <c r="M12" s="25">
        <v>10</v>
      </c>
      <c r="N12" s="99" t="s">
        <v>220</v>
      </c>
      <c r="O12" s="99" t="s">
        <v>221</v>
      </c>
      <c r="P12" s="100" t="s">
        <v>222</v>
      </c>
    </row>
  </sheetData>
  <mergeCells count="3">
    <mergeCell ref="A1:B1"/>
    <mergeCell ref="G1:H1"/>
    <mergeCell ref="M1:N1"/>
  </mergeCells>
  <pageMargins left="0.7" right="0.7" top="0.75" bottom="0.75" header="0.3" footer="0.3"/>
  <tableParts count="3">
    <tablePart r:id="rId1"/>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89748-81BE-475D-8877-E4494D4A850C}">
  <dimension ref="A1:P12"/>
  <sheetViews>
    <sheetView workbookViewId="0">
      <selection sqref="A1:B1"/>
    </sheetView>
  </sheetViews>
  <sheetFormatPr defaultColWidth="33.5703125" defaultRowHeight="15" x14ac:dyDescent="0.25"/>
  <cols>
    <col min="1" max="1" width="9" customWidth="1"/>
    <col min="5" max="6" width="4.5703125" customWidth="1"/>
    <col min="7" max="7" width="9" customWidth="1"/>
    <col min="11" max="12" width="4.5703125" customWidth="1"/>
    <col min="13" max="13" width="9" customWidth="1"/>
  </cols>
  <sheetData>
    <row r="1" spans="1:16" ht="15.75" thickBot="1" x14ac:dyDescent="0.3">
      <c r="A1" s="130" t="s">
        <v>24</v>
      </c>
      <c r="B1" s="131"/>
      <c r="G1" s="130" t="s">
        <v>21</v>
      </c>
      <c r="H1" s="131"/>
      <c r="I1" s="69"/>
      <c r="J1" s="69"/>
      <c r="M1" s="135" t="s">
        <v>18</v>
      </c>
      <c r="N1" s="136"/>
    </row>
    <row r="2" spans="1:16" ht="15.75" thickBot="1" x14ac:dyDescent="0.3">
      <c r="A2" s="83" t="s">
        <v>35</v>
      </c>
      <c r="B2" s="84" t="s">
        <v>3</v>
      </c>
      <c r="C2" s="85" t="s">
        <v>2</v>
      </c>
      <c r="D2" s="85" t="s">
        <v>1</v>
      </c>
      <c r="G2" s="83" t="s">
        <v>35</v>
      </c>
      <c r="H2" s="110" t="s">
        <v>3</v>
      </c>
      <c r="I2" s="93" t="s">
        <v>2</v>
      </c>
      <c r="J2" s="93" t="s">
        <v>168</v>
      </c>
      <c r="M2" s="103" t="s">
        <v>35</v>
      </c>
      <c r="N2" s="93" t="s">
        <v>3</v>
      </c>
      <c r="O2" s="93" t="s">
        <v>2</v>
      </c>
      <c r="P2" s="93" t="s">
        <v>168</v>
      </c>
    </row>
    <row r="3" spans="1:16" ht="45" x14ac:dyDescent="0.25">
      <c r="A3" s="77">
        <v>1</v>
      </c>
      <c r="B3" s="70" t="s">
        <v>103</v>
      </c>
      <c r="C3" s="71" t="s">
        <v>246</v>
      </c>
      <c r="D3" s="80" t="s">
        <v>103</v>
      </c>
      <c r="G3" s="94">
        <v>1</v>
      </c>
      <c r="H3" s="72" t="s">
        <v>170</v>
      </c>
      <c r="I3" s="72" t="s">
        <v>170</v>
      </c>
      <c r="J3" s="80" t="s">
        <v>190</v>
      </c>
      <c r="M3" s="104">
        <v>1</v>
      </c>
      <c r="N3" s="72" t="s">
        <v>193</v>
      </c>
      <c r="O3" s="72" t="s">
        <v>193</v>
      </c>
      <c r="P3" s="80" t="s">
        <v>193</v>
      </c>
    </row>
    <row r="4" spans="1:16" ht="45" x14ac:dyDescent="0.25">
      <c r="A4" s="78">
        <v>2</v>
      </c>
      <c r="B4" s="70" t="s">
        <v>101</v>
      </c>
      <c r="C4" s="73" t="s">
        <v>103</v>
      </c>
      <c r="D4" s="81" t="s">
        <v>101</v>
      </c>
      <c r="G4" s="95">
        <v>2</v>
      </c>
      <c r="H4" s="74" t="s">
        <v>173</v>
      </c>
      <c r="I4" s="74" t="s">
        <v>173</v>
      </c>
      <c r="J4" s="81" t="s">
        <v>173</v>
      </c>
      <c r="M4" s="105">
        <v>2</v>
      </c>
      <c r="N4" s="74"/>
      <c r="O4" s="74"/>
      <c r="P4" s="81" t="s">
        <v>194</v>
      </c>
    </row>
    <row r="5" spans="1:16" ht="45" x14ac:dyDescent="0.25">
      <c r="A5" s="78">
        <v>3</v>
      </c>
      <c r="B5" s="70" t="s">
        <v>103</v>
      </c>
      <c r="C5" s="73" t="s">
        <v>101</v>
      </c>
      <c r="D5" s="81" t="s">
        <v>103</v>
      </c>
      <c r="G5" s="95">
        <v>3</v>
      </c>
      <c r="H5" s="74" t="s">
        <v>247</v>
      </c>
      <c r="I5" s="74" t="s">
        <v>175</v>
      </c>
      <c r="J5" s="81" t="s">
        <v>247</v>
      </c>
      <c r="M5" s="105">
        <v>3</v>
      </c>
      <c r="N5" s="74"/>
      <c r="O5" s="74"/>
      <c r="P5" s="81" t="s">
        <v>195</v>
      </c>
    </row>
    <row r="6" spans="1:16" ht="45" x14ac:dyDescent="0.25">
      <c r="A6" s="78">
        <v>4</v>
      </c>
      <c r="B6" s="70" t="s">
        <v>101</v>
      </c>
      <c r="C6" s="73" t="s">
        <v>102</v>
      </c>
      <c r="D6" s="81" t="s">
        <v>101</v>
      </c>
      <c r="G6" s="95">
        <v>4</v>
      </c>
      <c r="H6" s="74" t="s">
        <v>178</v>
      </c>
      <c r="I6" s="74" t="s">
        <v>178</v>
      </c>
      <c r="J6" s="81" t="s">
        <v>178</v>
      </c>
      <c r="M6" s="105">
        <v>4</v>
      </c>
      <c r="N6" s="74" t="s">
        <v>195</v>
      </c>
      <c r="O6" s="74"/>
      <c r="P6" s="81" t="s">
        <v>195</v>
      </c>
    </row>
    <row r="7" spans="1:16" ht="45" x14ac:dyDescent="0.25">
      <c r="A7" s="78">
        <v>5</v>
      </c>
      <c r="B7" s="70" t="s">
        <v>104</v>
      </c>
      <c r="C7" s="73" t="s">
        <v>103</v>
      </c>
      <c r="D7" s="81" t="s">
        <v>104</v>
      </c>
      <c r="G7" s="95">
        <v>5</v>
      </c>
      <c r="H7" s="74" t="s">
        <v>175</v>
      </c>
      <c r="I7" s="74" t="s">
        <v>180</v>
      </c>
      <c r="J7" s="81" t="s">
        <v>175</v>
      </c>
      <c r="M7" s="105">
        <v>5</v>
      </c>
      <c r="N7" s="74" t="s">
        <v>195</v>
      </c>
      <c r="O7" s="74"/>
      <c r="P7" s="81" t="s">
        <v>195</v>
      </c>
    </row>
    <row r="8" spans="1:16" ht="90" x14ac:dyDescent="0.25">
      <c r="A8" s="78">
        <v>6</v>
      </c>
      <c r="B8" s="70" t="s">
        <v>105</v>
      </c>
      <c r="C8" s="73" t="s">
        <v>101</v>
      </c>
      <c r="D8" s="81" t="s">
        <v>105</v>
      </c>
      <c r="G8" s="95">
        <v>6</v>
      </c>
      <c r="H8" s="74" t="s">
        <v>180</v>
      </c>
      <c r="I8" s="74" t="s">
        <v>182</v>
      </c>
      <c r="J8" s="81" t="s">
        <v>180</v>
      </c>
      <c r="M8" s="105">
        <v>6</v>
      </c>
      <c r="N8" s="74" t="s">
        <v>195</v>
      </c>
      <c r="O8" s="74"/>
      <c r="P8" s="81" t="s">
        <v>195</v>
      </c>
    </row>
    <row r="9" spans="1:16" ht="90" x14ac:dyDescent="0.25">
      <c r="A9" s="78">
        <v>7</v>
      </c>
      <c r="B9" s="70" t="s">
        <v>106</v>
      </c>
      <c r="C9" s="73" t="s">
        <v>104</v>
      </c>
      <c r="D9" s="81" t="s">
        <v>106</v>
      </c>
      <c r="G9" s="95">
        <v>7</v>
      </c>
      <c r="H9" s="74" t="s">
        <v>182</v>
      </c>
      <c r="I9" s="74" t="s">
        <v>185</v>
      </c>
      <c r="J9" s="81" t="s">
        <v>183</v>
      </c>
      <c r="M9" s="105">
        <v>7</v>
      </c>
      <c r="N9" s="74" t="s">
        <v>195</v>
      </c>
      <c r="O9" s="74"/>
      <c r="P9" s="81" t="s">
        <v>195</v>
      </c>
    </row>
    <row r="10" spans="1:16" ht="45" x14ac:dyDescent="0.25">
      <c r="A10" s="78">
        <v>8</v>
      </c>
      <c r="B10" s="70" t="s">
        <v>244</v>
      </c>
      <c r="C10" s="73" t="s">
        <v>105</v>
      </c>
      <c r="D10" s="81" t="s">
        <v>244</v>
      </c>
      <c r="G10" s="95">
        <v>8</v>
      </c>
      <c r="H10" s="74" t="s">
        <v>185</v>
      </c>
      <c r="I10" s="74" t="s">
        <v>187</v>
      </c>
      <c r="J10" s="81" t="s">
        <v>185</v>
      </c>
      <c r="M10" s="105">
        <v>8</v>
      </c>
      <c r="N10" s="74" t="s">
        <v>195</v>
      </c>
      <c r="O10" s="74"/>
      <c r="P10" s="81" t="s">
        <v>195</v>
      </c>
    </row>
    <row r="11" spans="1:16" ht="30" x14ac:dyDescent="0.25">
      <c r="A11" s="78">
        <v>9</v>
      </c>
      <c r="B11" s="70" t="s">
        <v>108</v>
      </c>
      <c r="C11" s="73" t="s">
        <v>106</v>
      </c>
      <c r="D11" s="81" t="s">
        <v>108</v>
      </c>
      <c r="G11" s="95">
        <v>9</v>
      </c>
      <c r="H11" s="74" t="s">
        <v>187</v>
      </c>
      <c r="I11" s="74" t="s">
        <v>189</v>
      </c>
      <c r="J11" s="81" t="s">
        <v>187</v>
      </c>
      <c r="M11" s="105">
        <v>9</v>
      </c>
      <c r="N11" s="74" t="s">
        <v>195</v>
      </c>
      <c r="O11" s="74"/>
      <c r="P11" s="81" t="s">
        <v>195</v>
      </c>
    </row>
    <row r="12" spans="1:16" ht="30" x14ac:dyDescent="0.25">
      <c r="A12" s="111">
        <v>10</v>
      </c>
      <c r="B12" s="112" t="s">
        <v>245</v>
      </c>
      <c r="C12" s="112" t="s">
        <v>244</v>
      </c>
      <c r="D12" s="100" t="s">
        <v>245</v>
      </c>
      <c r="G12" s="96">
        <v>10</v>
      </c>
      <c r="H12" s="99" t="s">
        <v>189</v>
      </c>
      <c r="I12" s="99" t="s">
        <v>191</v>
      </c>
      <c r="J12" s="100" t="s">
        <v>189</v>
      </c>
      <c r="M12" s="25">
        <v>10</v>
      </c>
      <c r="N12" s="99" t="s">
        <v>195</v>
      </c>
      <c r="O12" s="99"/>
      <c r="P12" s="100" t="s">
        <v>195</v>
      </c>
    </row>
  </sheetData>
  <mergeCells count="3">
    <mergeCell ref="A1:B1"/>
    <mergeCell ref="G1:H1"/>
    <mergeCell ref="M1:N1"/>
  </mergeCells>
  <pageMargins left="0.7" right="0.7" top="0.75" bottom="0.75" header="0.3" footer="0.3"/>
  <tableParts count="3">
    <tablePart r:id="rId1"/>
    <tablePart r:id="rId2"/>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127F8-F318-4D73-A8D3-FD6A4B92EA20}">
  <dimension ref="A1:K91"/>
  <sheetViews>
    <sheetView workbookViewId="0">
      <pane ySplit="1" topLeftCell="A2" activePane="bottomLeft" state="frozen"/>
      <selection sqref="A1:B1"/>
      <selection pane="bottomLeft" sqref="A1:B1"/>
    </sheetView>
  </sheetViews>
  <sheetFormatPr defaultRowHeight="15" x14ac:dyDescent="0.25"/>
  <cols>
    <col min="10" max="10" width="44.28515625" customWidth="1"/>
  </cols>
  <sheetData>
    <row r="1" spans="1:11" ht="15.75" thickBot="1" x14ac:dyDescent="0.3">
      <c r="J1" t="s">
        <v>27</v>
      </c>
      <c r="K1" t="s">
        <v>240</v>
      </c>
    </row>
    <row r="2" spans="1:11" x14ac:dyDescent="0.25">
      <c r="A2" s="64" t="s">
        <v>60</v>
      </c>
      <c r="J2" s="92" t="s">
        <v>69</v>
      </c>
      <c r="K2">
        <f t="shared" ref="K2:K33" si="0">COUNTIF(A:A,J2)</f>
        <v>1</v>
      </c>
    </row>
    <row r="3" spans="1:11" x14ac:dyDescent="0.25">
      <c r="A3" s="66" t="s">
        <v>63</v>
      </c>
      <c r="J3" s="66" t="s">
        <v>43</v>
      </c>
      <c r="K3">
        <f t="shared" si="0"/>
        <v>1</v>
      </c>
    </row>
    <row r="4" spans="1:11" x14ac:dyDescent="0.25">
      <c r="A4" s="66" t="s">
        <v>66</v>
      </c>
      <c r="J4" s="66" t="s">
        <v>73</v>
      </c>
      <c r="K4">
        <f t="shared" si="0"/>
        <v>1</v>
      </c>
    </row>
    <row r="5" spans="1:11" x14ac:dyDescent="0.25">
      <c r="A5" s="66" t="s">
        <v>64</v>
      </c>
      <c r="J5" s="90" t="s">
        <v>91</v>
      </c>
      <c r="K5">
        <f t="shared" si="0"/>
        <v>2</v>
      </c>
    </row>
    <row r="6" spans="1:11" x14ac:dyDescent="0.25">
      <c r="A6" s="66" t="s">
        <v>71</v>
      </c>
      <c r="J6" s="90" t="s">
        <v>97</v>
      </c>
      <c r="K6">
        <f t="shared" si="0"/>
        <v>1</v>
      </c>
    </row>
    <row r="7" spans="1:11" x14ac:dyDescent="0.25">
      <c r="A7" s="66" t="s">
        <v>74</v>
      </c>
      <c r="J7" s="87" t="s">
        <v>83</v>
      </c>
      <c r="K7">
        <f t="shared" si="0"/>
        <v>1</v>
      </c>
    </row>
    <row r="8" spans="1:11" x14ac:dyDescent="0.25">
      <c r="A8" s="66" t="s">
        <v>77</v>
      </c>
      <c r="J8" s="87" t="s">
        <v>105</v>
      </c>
      <c r="K8">
        <f t="shared" si="0"/>
        <v>1</v>
      </c>
    </row>
    <row r="9" spans="1:11" x14ac:dyDescent="0.25">
      <c r="A9" s="66" t="s">
        <v>61</v>
      </c>
      <c r="J9" s="66" t="s">
        <v>36</v>
      </c>
      <c r="K9">
        <f t="shared" si="0"/>
        <v>4</v>
      </c>
    </row>
    <row r="10" spans="1:11" x14ac:dyDescent="0.25">
      <c r="A10" s="66" t="s">
        <v>82</v>
      </c>
      <c r="J10" s="87" t="s">
        <v>37</v>
      </c>
      <c r="K10">
        <f t="shared" si="0"/>
        <v>3</v>
      </c>
    </row>
    <row r="11" spans="1:11" ht="15.75" thickBot="1" x14ac:dyDescent="0.3">
      <c r="A11" s="68" t="s">
        <v>85</v>
      </c>
      <c r="J11" s="88" t="s">
        <v>103</v>
      </c>
      <c r="K11">
        <f t="shared" si="0"/>
        <v>1</v>
      </c>
    </row>
    <row r="12" spans="1:11" x14ac:dyDescent="0.25">
      <c r="A12" s="62" t="s">
        <v>36</v>
      </c>
      <c r="J12" s="61" t="s">
        <v>99</v>
      </c>
      <c r="K12">
        <f t="shared" si="0"/>
        <v>1</v>
      </c>
    </row>
    <row r="13" spans="1:11" x14ac:dyDescent="0.25">
      <c r="A13" s="62" t="s">
        <v>38</v>
      </c>
      <c r="J13" s="61" t="s">
        <v>106</v>
      </c>
      <c r="K13">
        <f t="shared" si="0"/>
        <v>1</v>
      </c>
    </row>
    <row r="14" spans="1:11" x14ac:dyDescent="0.25">
      <c r="A14" s="62" t="s">
        <v>40</v>
      </c>
      <c r="J14" s="62" t="s">
        <v>47</v>
      </c>
      <c r="K14">
        <f t="shared" si="0"/>
        <v>1</v>
      </c>
    </row>
    <row r="15" spans="1:11" x14ac:dyDescent="0.25">
      <c r="A15" s="62" t="s">
        <v>43</v>
      </c>
      <c r="J15" s="61" t="s">
        <v>75</v>
      </c>
      <c r="K15">
        <f t="shared" si="0"/>
        <v>1</v>
      </c>
    </row>
    <row r="16" spans="1:11" x14ac:dyDescent="0.25">
      <c r="A16" s="62" t="s">
        <v>42</v>
      </c>
      <c r="J16" s="62" t="s">
        <v>54</v>
      </c>
      <c r="K16">
        <f t="shared" si="0"/>
        <v>1</v>
      </c>
    </row>
    <row r="17" spans="1:11" x14ac:dyDescent="0.25">
      <c r="A17" s="62" t="s">
        <v>45</v>
      </c>
      <c r="J17" s="62" t="s">
        <v>49</v>
      </c>
      <c r="K17">
        <f t="shared" si="0"/>
        <v>1</v>
      </c>
    </row>
    <row r="18" spans="1:11" x14ac:dyDescent="0.25">
      <c r="A18" s="62" t="s">
        <v>47</v>
      </c>
      <c r="J18" s="62" t="s">
        <v>41</v>
      </c>
      <c r="K18">
        <f t="shared" si="0"/>
        <v>1</v>
      </c>
    </row>
    <row r="19" spans="1:11" x14ac:dyDescent="0.25">
      <c r="A19" s="62" t="s">
        <v>49</v>
      </c>
      <c r="J19" s="61" t="s">
        <v>39</v>
      </c>
      <c r="K19">
        <f t="shared" si="0"/>
        <v>1</v>
      </c>
    </row>
    <row r="20" spans="1:11" x14ac:dyDescent="0.25">
      <c r="A20" s="62" t="s">
        <v>52</v>
      </c>
      <c r="J20" s="62" t="s">
        <v>46</v>
      </c>
      <c r="K20">
        <f t="shared" si="0"/>
        <v>1</v>
      </c>
    </row>
    <row r="21" spans="1:11" ht="15.75" thickBot="1" x14ac:dyDescent="0.3">
      <c r="A21" s="62" t="s">
        <v>55</v>
      </c>
      <c r="J21" s="62" t="s">
        <v>48</v>
      </c>
      <c r="K21">
        <f t="shared" si="0"/>
        <v>1</v>
      </c>
    </row>
    <row r="22" spans="1:11" x14ac:dyDescent="0.25">
      <c r="A22" s="89" t="s">
        <v>88</v>
      </c>
      <c r="J22" s="64" t="s">
        <v>85</v>
      </c>
      <c r="K22">
        <f t="shared" si="0"/>
        <v>1</v>
      </c>
    </row>
    <row r="23" spans="1:11" x14ac:dyDescent="0.25">
      <c r="A23" s="90" t="s">
        <v>89</v>
      </c>
      <c r="J23" s="66" t="s">
        <v>61</v>
      </c>
      <c r="K23">
        <f t="shared" si="0"/>
        <v>3</v>
      </c>
    </row>
    <row r="24" spans="1:11" x14ac:dyDescent="0.25">
      <c r="A24" s="90" t="s">
        <v>90</v>
      </c>
      <c r="J24" s="87" t="s">
        <v>102</v>
      </c>
      <c r="K24">
        <f t="shared" si="0"/>
        <v>1</v>
      </c>
    </row>
    <row r="25" spans="1:11" x14ac:dyDescent="0.25">
      <c r="A25" s="90" t="s">
        <v>91</v>
      </c>
      <c r="J25" s="87" t="s">
        <v>101</v>
      </c>
      <c r="K25">
        <f t="shared" si="0"/>
        <v>2</v>
      </c>
    </row>
    <row r="26" spans="1:11" x14ac:dyDescent="0.25">
      <c r="A26" s="90" t="s">
        <v>92</v>
      </c>
      <c r="J26" s="87" t="s">
        <v>72</v>
      </c>
      <c r="K26">
        <f t="shared" si="0"/>
        <v>1</v>
      </c>
    </row>
    <row r="27" spans="1:11" x14ac:dyDescent="0.25">
      <c r="A27" s="90" t="s">
        <v>93</v>
      </c>
      <c r="J27" s="87" t="s">
        <v>80</v>
      </c>
      <c r="K27">
        <f t="shared" si="0"/>
        <v>1</v>
      </c>
    </row>
    <row r="28" spans="1:11" x14ac:dyDescent="0.25">
      <c r="A28" s="90" t="s">
        <v>94</v>
      </c>
      <c r="J28" s="87" t="s">
        <v>78</v>
      </c>
      <c r="K28">
        <f t="shared" si="0"/>
        <v>1</v>
      </c>
    </row>
    <row r="29" spans="1:11" x14ac:dyDescent="0.25">
      <c r="A29" s="90" t="s">
        <v>95</v>
      </c>
      <c r="J29" s="66" t="s">
        <v>44</v>
      </c>
      <c r="K29">
        <f t="shared" si="0"/>
        <v>1</v>
      </c>
    </row>
    <row r="30" spans="1:11" x14ac:dyDescent="0.25">
      <c r="A30" s="90" t="s">
        <v>96</v>
      </c>
      <c r="J30" s="87" t="s">
        <v>86</v>
      </c>
      <c r="K30">
        <f t="shared" si="0"/>
        <v>1</v>
      </c>
    </row>
    <row r="31" spans="1:11" ht="15.75" thickBot="1" x14ac:dyDescent="0.3">
      <c r="A31" s="91" t="s">
        <v>97</v>
      </c>
      <c r="J31" s="68" t="s">
        <v>100</v>
      </c>
      <c r="K31">
        <f t="shared" si="0"/>
        <v>1</v>
      </c>
    </row>
    <row r="32" spans="1:11" x14ac:dyDescent="0.25">
      <c r="A32" s="87" t="s">
        <v>61</v>
      </c>
      <c r="J32" s="66" t="s">
        <v>45</v>
      </c>
      <c r="K32">
        <f t="shared" si="0"/>
        <v>1</v>
      </c>
    </row>
    <row r="33" spans="1:11" x14ac:dyDescent="0.25">
      <c r="A33" s="87" t="s">
        <v>64</v>
      </c>
      <c r="J33" s="66" t="s">
        <v>59</v>
      </c>
      <c r="K33">
        <f t="shared" si="0"/>
        <v>1</v>
      </c>
    </row>
    <row r="34" spans="1:11" x14ac:dyDescent="0.25">
      <c r="A34" s="87" t="s">
        <v>67</v>
      </c>
      <c r="J34" s="90" t="s">
        <v>95</v>
      </c>
      <c r="K34">
        <f t="shared" ref="K34:K65" si="1">COUNTIF(A:A,J34)</f>
        <v>1</v>
      </c>
    </row>
    <row r="35" spans="1:11" x14ac:dyDescent="0.25">
      <c r="A35" s="87" t="s">
        <v>69</v>
      </c>
      <c r="J35" s="66" t="s">
        <v>107</v>
      </c>
      <c r="K35">
        <f t="shared" si="1"/>
        <v>1</v>
      </c>
    </row>
    <row r="36" spans="1:11" x14ac:dyDescent="0.25">
      <c r="A36" s="87" t="s">
        <v>72</v>
      </c>
      <c r="J36" s="87" t="s">
        <v>108</v>
      </c>
      <c r="K36">
        <f t="shared" si="1"/>
        <v>1</v>
      </c>
    </row>
    <row r="37" spans="1:11" x14ac:dyDescent="0.25">
      <c r="A37" s="87" t="s">
        <v>75</v>
      </c>
      <c r="J37" s="87" t="s">
        <v>67</v>
      </c>
      <c r="K37">
        <f t="shared" si="1"/>
        <v>1</v>
      </c>
    </row>
    <row r="38" spans="1:11" x14ac:dyDescent="0.25">
      <c r="A38" s="87" t="s">
        <v>78</v>
      </c>
      <c r="J38" s="66" t="s">
        <v>82</v>
      </c>
      <c r="K38">
        <f t="shared" si="1"/>
        <v>1</v>
      </c>
    </row>
    <row r="39" spans="1:11" x14ac:dyDescent="0.25">
      <c r="A39" s="87" t="s">
        <v>80</v>
      </c>
      <c r="J39" s="66" t="s">
        <v>40</v>
      </c>
      <c r="K39">
        <f t="shared" si="1"/>
        <v>1</v>
      </c>
    </row>
    <row r="40" spans="1:11" x14ac:dyDescent="0.25">
      <c r="A40" s="87" t="s">
        <v>83</v>
      </c>
      <c r="J40" s="66" t="s">
        <v>87</v>
      </c>
      <c r="K40">
        <f t="shared" si="1"/>
        <v>1</v>
      </c>
    </row>
    <row r="41" spans="1:11" ht="15.75" thickBot="1" x14ac:dyDescent="0.3">
      <c r="A41" s="88" t="s">
        <v>86</v>
      </c>
      <c r="J41" s="68" t="s">
        <v>62</v>
      </c>
      <c r="K41">
        <f t="shared" si="1"/>
        <v>1</v>
      </c>
    </row>
    <row r="42" spans="1:11" x14ac:dyDescent="0.25">
      <c r="A42" s="63" t="s">
        <v>37</v>
      </c>
      <c r="J42" s="63" t="s">
        <v>53</v>
      </c>
      <c r="K42">
        <f t="shared" si="1"/>
        <v>1</v>
      </c>
    </row>
    <row r="43" spans="1:11" x14ac:dyDescent="0.25">
      <c r="A43" s="65" t="s">
        <v>39</v>
      </c>
      <c r="J43" s="107" t="s">
        <v>89</v>
      </c>
      <c r="K43">
        <f t="shared" si="1"/>
        <v>2</v>
      </c>
    </row>
    <row r="44" spans="1:11" x14ac:dyDescent="0.25">
      <c r="A44" s="65" t="s">
        <v>36</v>
      </c>
      <c r="J44" s="106" t="s">
        <v>63</v>
      </c>
      <c r="K44">
        <f t="shared" si="1"/>
        <v>1</v>
      </c>
    </row>
    <row r="45" spans="1:11" x14ac:dyDescent="0.25">
      <c r="A45" s="65" t="s">
        <v>37</v>
      </c>
      <c r="J45" s="65" t="s">
        <v>98</v>
      </c>
      <c r="K45">
        <f t="shared" si="1"/>
        <v>1</v>
      </c>
    </row>
    <row r="46" spans="1:11" x14ac:dyDescent="0.25">
      <c r="A46" s="65" t="s">
        <v>37</v>
      </c>
      <c r="J46" s="106" t="s">
        <v>57</v>
      </c>
      <c r="K46">
        <f t="shared" si="1"/>
        <v>1</v>
      </c>
    </row>
    <row r="47" spans="1:11" x14ac:dyDescent="0.25">
      <c r="A47" s="65" t="s">
        <v>38</v>
      </c>
      <c r="J47" s="65" t="s">
        <v>58</v>
      </c>
      <c r="K47">
        <f t="shared" si="1"/>
        <v>1</v>
      </c>
    </row>
    <row r="48" spans="1:11" x14ac:dyDescent="0.25">
      <c r="A48" s="65" t="s">
        <v>50</v>
      </c>
      <c r="J48" s="106" t="s">
        <v>55</v>
      </c>
      <c r="K48">
        <f t="shared" si="1"/>
        <v>1</v>
      </c>
    </row>
    <row r="49" spans="1:11" x14ac:dyDescent="0.25">
      <c r="A49" s="65" t="s">
        <v>53</v>
      </c>
      <c r="J49" s="107" t="s">
        <v>92</v>
      </c>
      <c r="K49">
        <f t="shared" si="1"/>
        <v>2</v>
      </c>
    </row>
    <row r="50" spans="1:11" x14ac:dyDescent="0.25">
      <c r="A50" s="65" t="s">
        <v>56</v>
      </c>
      <c r="J50" s="106" t="s">
        <v>79</v>
      </c>
      <c r="K50">
        <f t="shared" si="1"/>
        <v>1</v>
      </c>
    </row>
    <row r="51" spans="1:11" ht="15.75" thickBot="1" x14ac:dyDescent="0.3">
      <c r="A51" s="67" t="s">
        <v>58</v>
      </c>
      <c r="J51" s="108" t="s">
        <v>94</v>
      </c>
      <c r="K51">
        <f t="shared" si="1"/>
        <v>2</v>
      </c>
    </row>
    <row r="52" spans="1:11" x14ac:dyDescent="0.25">
      <c r="A52" s="92" t="s">
        <v>98</v>
      </c>
      <c r="J52" s="89" t="s">
        <v>93</v>
      </c>
      <c r="K52">
        <f t="shared" si="1"/>
        <v>2</v>
      </c>
    </row>
    <row r="53" spans="1:11" x14ac:dyDescent="0.25">
      <c r="A53" s="87" t="s">
        <v>99</v>
      </c>
      <c r="J53" s="66" t="s">
        <v>76</v>
      </c>
      <c r="K53">
        <f t="shared" si="1"/>
        <v>1</v>
      </c>
    </row>
    <row r="54" spans="1:11" x14ac:dyDescent="0.25">
      <c r="A54" s="87" t="s">
        <v>101</v>
      </c>
      <c r="J54" s="66" t="s">
        <v>60</v>
      </c>
      <c r="K54">
        <f t="shared" si="1"/>
        <v>1</v>
      </c>
    </row>
    <row r="55" spans="1:11" x14ac:dyDescent="0.25">
      <c r="A55" s="87" t="s">
        <v>102</v>
      </c>
      <c r="J55" s="66" t="s">
        <v>71</v>
      </c>
      <c r="K55">
        <f t="shared" si="1"/>
        <v>1</v>
      </c>
    </row>
    <row r="56" spans="1:11" x14ac:dyDescent="0.25">
      <c r="A56" s="87" t="s">
        <v>103</v>
      </c>
      <c r="J56" s="66" t="s">
        <v>74</v>
      </c>
      <c r="K56">
        <f t="shared" si="1"/>
        <v>1</v>
      </c>
    </row>
    <row r="57" spans="1:11" x14ac:dyDescent="0.25">
      <c r="A57" s="87" t="s">
        <v>101</v>
      </c>
      <c r="J57" s="90" t="s">
        <v>88</v>
      </c>
      <c r="K57">
        <f t="shared" si="1"/>
        <v>2</v>
      </c>
    </row>
    <row r="58" spans="1:11" x14ac:dyDescent="0.25">
      <c r="A58" s="87" t="s">
        <v>104</v>
      </c>
      <c r="J58" s="66" t="s">
        <v>42</v>
      </c>
      <c r="K58">
        <f t="shared" si="1"/>
        <v>1</v>
      </c>
    </row>
    <row r="59" spans="1:11" x14ac:dyDescent="0.25">
      <c r="A59" s="87" t="s">
        <v>105</v>
      </c>
      <c r="J59" s="66" t="s">
        <v>70</v>
      </c>
      <c r="K59">
        <f t="shared" si="1"/>
        <v>1</v>
      </c>
    </row>
    <row r="60" spans="1:11" x14ac:dyDescent="0.25">
      <c r="A60" s="87" t="s">
        <v>106</v>
      </c>
      <c r="J60" s="66" t="s">
        <v>38</v>
      </c>
      <c r="K60">
        <f t="shared" si="1"/>
        <v>2</v>
      </c>
    </row>
    <row r="61" spans="1:11" ht="15.75" thickBot="1" x14ac:dyDescent="0.3">
      <c r="A61" s="88" t="s">
        <v>108</v>
      </c>
      <c r="J61" s="68" t="s">
        <v>52</v>
      </c>
      <c r="K61">
        <f t="shared" si="1"/>
        <v>1</v>
      </c>
    </row>
    <row r="62" spans="1:11" x14ac:dyDescent="0.25">
      <c r="A62" s="64" t="s">
        <v>62</v>
      </c>
      <c r="J62" s="64" t="s">
        <v>84</v>
      </c>
      <c r="K62">
        <f t="shared" si="1"/>
        <v>1</v>
      </c>
    </row>
    <row r="63" spans="1:11" x14ac:dyDescent="0.25">
      <c r="A63" s="66" t="s">
        <v>65</v>
      </c>
      <c r="J63" s="87" t="s">
        <v>50</v>
      </c>
      <c r="K63">
        <f t="shared" si="1"/>
        <v>1</v>
      </c>
    </row>
    <row r="64" spans="1:11" x14ac:dyDescent="0.25">
      <c r="A64" s="66" t="s">
        <v>68</v>
      </c>
      <c r="J64" s="66" t="s">
        <v>77</v>
      </c>
      <c r="K64">
        <f t="shared" si="1"/>
        <v>1</v>
      </c>
    </row>
    <row r="65" spans="1:11" x14ac:dyDescent="0.25">
      <c r="A65" s="66" t="s">
        <v>70</v>
      </c>
      <c r="J65" s="66" t="s">
        <v>68</v>
      </c>
      <c r="K65">
        <f t="shared" si="1"/>
        <v>1</v>
      </c>
    </row>
    <row r="66" spans="1:11" x14ac:dyDescent="0.25">
      <c r="A66" s="66" t="s">
        <v>73</v>
      </c>
      <c r="J66" s="87" t="s">
        <v>104</v>
      </c>
      <c r="K66">
        <f t="shared" ref="K66:K74" si="2">COUNTIF(A:A,J66)</f>
        <v>1</v>
      </c>
    </row>
    <row r="67" spans="1:11" x14ac:dyDescent="0.25">
      <c r="A67" s="66" t="s">
        <v>76</v>
      </c>
      <c r="J67" s="90" t="s">
        <v>90</v>
      </c>
      <c r="K67">
        <f t="shared" si="2"/>
        <v>2</v>
      </c>
    </row>
    <row r="68" spans="1:11" x14ac:dyDescent="0.25">
      <c r="A68" s="66" t="s">
        <v>79</v>
      </c>
      <c r="J68" s="66" t="s">
        <v>81</v>
      </c>
      <c r="K68">
        <f t="shared" si="2"/>
        <v>1</v>
      </c>
    </row>
    <row r="69" spans="1:11" x14ac:dyDescent="0.25">
      <c r="A69" s="66" t="s">
        <v>81</v>
      </c>
      <c r="J69" s="66" t="s">
        <v>66</v>
      </c>
      <c r="K69">
        <f t="shared" si="2"/>
        <v>1</v>
      </c>
    </row>
    <row r="70" spans="1:11" x14ac:dyDescent="0.25">
      <c r="A70" s="66" t="s">
        <v>84</v>
      </c>
      <c r="J70" s="87" t="s">
        <v>56</v>
      </c>
      <c r="K70">
        <f t="shared" si="2"/>
        <v>1</v>
      </c>
    </row>
    <row r="71" spans="1:11" ht="15.75" thickBot="1" x14ac:dyDescent="0.3">
      <c r="A71" s="68" t="s">
        <v>87</v>
      </c>
      <c r="J71" s="68" t="s">
        <v>64</v>
      </c>
      <c r="K71">
        <f t="shared" si="2"/>
        <v>2</v>
      </c>
    </row>
    <row r="72" spans="1:11" x14ac:dyDescent="0.25">
      <c r="A72" s="64" t="s">
        <v>36</v>
      </c>
      <c r="J72" s="64" t="s">
        <v>51</v>
      </c>
      <c r="K72">
        <f t="shared" si="2"/>
        <v>1</v>
      </c>
    </row>
    <row r="73" spans="1:11" x14ac:dyDescent="0.25">
      <c r="A73" s="66" t="s">
        <v>36</v>
      </c>
      <c r="J73" s="66" t="s">
        <v>109</v>
      </c>
      <c r="K73">
        <f t="shared" si="2"/>
        <v>1</v>
      </c>
    </row>
    <row r="74" spans="1:11" x14ac:dyDescent="0.25">
      <c r="A74" s="66" t="s">
        <v>41</v>
      </c>
      <c r="J74" s="90" t="s">
        <v>96</v>
      </c>
      <c r="K74">
        <f t="shared" si="2"/>
        <v>1</v>
      </c>
    </row>
    <row r="75" spans="1:11" x14ac:dyDescent="0.25">
      <c r="A75" s="66" t="s">
        <v>44</v>
      </c>
    </row>
    <row r="76" spans="1:11" x14ac:dyDescent="0.25">
      <c r="A76" s="66" t="s">
        <v>46</v>
      </c>
    </row>
    <row r="77" spans="1:11" x14ac:dyDescent="0.25">
      <c r="A77" s="66" t="s">
        <v>48</v>
      </c>
    </row>
    <row r="78" spans="1:11" x14ac:dyDescent="0.25">
      <c r="A78" s="66" t="s">
        <v>51</v>
      </c>
    </row>
    <row r="79" spans="1:11" x14ac:dyDescent="0.25">
      <c r="A79" s="66" t="s">
        <v>54</v>
      </c>
    </row>
    <row r="80" spans="1:11" x14ac:dyDescent="0.25">
      <c r="A80" s="66" t="s">
        <v>57</v>
      </c>
    </row>
    <row r="81" spans="1:1" ht="15.75" thickBot="1" x14ac:dyDescent="0.3">
      <c r="A81" s="68" t="s">
        <v>59</v>
      </c>
    </row>
    <row r="82" spans="1:1" x14ac:dyDescent="0.25">
      <c r="A82" s="64" t="s">
        <v>88</v>
      </c>
    </row>
    <row r="83" spans="1:1" x14ac:dyDescent="0.25">
      <c r="A83" s="66" t="s">
        <v>100</v>
      </c>
    </row>
    <row r="84" spans="1:1" x14ac:dyDescent="0.25">
      <c r="A84" s="66" t="s">
        <v>89</v>
      </c>
    </row>
    <row r="85" spans="1:1" x14ac:dyDescent="0.25">
      <c r="A85" s="66" t="s">
        <v>90</v>
      </c>
    </row>
    <row r="86" spans="1:1" ht="15.75" thickBot="1" x14ac:dyDescent="0.3">
      <c r="A86" s="68" t="s">
        <v>91</v>
      </c>
    </row>
    <row r="87" spans="1:1" x14ac:dyDescent="0.25">
      <c r="A87" s="66" t="s">
        <v>92</v>
      </c>
    </row>
    <row r="88" spans="1:1" x14ac:dyDescent="0.25">
      <c r="A88" s="66" t="s">
        <v>93</v>
      </c>
    </row>
    <row r="89" spans="1:1" x14ac:dyDescent="0.25">
      <c r="A89" s="66" t="s">
        <v>94</v>
      </c>
    </row>
    <row r="90" spans="1:1" x14ac:dyDescent="0.25">
      <c r="A90" s="66" t="s">
        <v>107</v>
      </c>
    </row>
    <row r="91" spans="1:1" ht="15.75" thickBot="1" x14ac:dyDescent="0.3">
      <c r="A91" s="68" t="s">
        <v>109</v>
      </c>
    </row>
  </sheetData>
  <autoFilter ref="J1:K74" xr:uid="{88B127F8-F318-4D73-A8D3-FD6A4B92EA20}"/>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38B6B-DE79-4E31-9DF9-CE63E7221F9A}">
  <sheetPr filterMode="1"/>
  <dimension ref="A1:P91"/>
  <sheetViews>
    <sheetView workbookViewId="0">
      <pane ySplit="1" topLeftCell="A32" activePane="bottomLeft" state="frozen"/>
      <selection sqref="A1:B1"/>
      <selection pane="bottomLeft" sqref="A1:B1"/>
    </sheetView>
  </sheetViews>
  <sheetFormatPr defaultRowHeight="15" x14ac:dyDescent="0.25"/>
  <cols>
    <col min="8" max="8" width="58.28515625" customWidth="1"/>
  </cols>
  <sheetData>
    <row r="1" spans="1:16" ht="15.75" thickBot="1" x14ac:dyDescent="0.3">
      <c r="H1" t="s">
        <v>27</v>
      </c>
      <c r="I1" t="s">
        <v>240</v>
      </c>
    </row>
    <row r="2" spans="1:16" ht="15.75" hidden="1" thickBot="1" x14ac:dyDescent="0.3">
      <c r="A2" s="64" t="s">
        <v>110</v>
      </c>
      <c r="B2" s="86"/>
      <c r="C2" s="86"/>
      <c r="D2" s="86"/>
      <c r="E2" s="86"/>
      <c r="F2" s="86"/>
      <c r="G2" s="86"/>
      <c r="H2" s="64" t="s">
        <v>140</v>
      </c>
      <c r="I2" s="86">
        <f t="shared" ref="I2:I33" si="0">COUNTIF(A:A,H2)</f>
        <v>1</v>
      </c>
      <c r="J2" s="86"/>
      <c r="K2" s="86"/>
      <c r="L2" s="86"/>
      <c r="M2" s="86"/>
      <c r="N2" s="86"/>
      <c r="O2" s="86"/>
      <c r="P2" s="86"/>
    </row>
    <row r="3" spans="1:16" ht="15.75" hidden="1" thickBot="1" x14ac:dyDescent="0.3">
      <c r="A3" s="66" t="s">
        <v>113</v>
      </c>
      <c r="B3" s="92"/>
      <c r="H3" s="66" t="s">
        <v>133</v>
      </c>
      <c r="I3" s="86">
        <f t="shared" si="0"/>
        <v>1</v>
      </c>
    </row>
    <row r="4" spans="1:16" ht="15.75" hidden="1" thickBot="1" x14ac:dyDescent="0.3">
      <c r="A4" s="66" t="s">
        <v>116</v>
      </c>
      <c r="B4" s="87"/>
      <c r="H4" s="66" t="s">
        <v>119</v>
      </c>
      <c r="I4" s="86">
        <f t="shared" si="0"/>
        <v>1</v>
      </c>
    </row>
    <row r="5" spans="1:16" ht="15.75" hidden="1" thickBot="1" x14ac:dyDescent="0.3">
      <c r="A5" s="66" t="s">
        <v>119</v>
      </c>
      <c r="B5" s="87"/>
      <c r="H5" s="87" t="s">
        <v>152</v>
      </c>
      <c r="I5" s="86">
        <f t="shared" si="0"/>
        <v>1</v>
      </c>
    </row>
    <row r="6" spans="1:16" ht="15.75" hidden="1" thickBot="1" x14ac:dyDescent="0.3">
      <c r="A6" s="66" t="s">
        <v>122</v>
      </c>
      <c r="B6" s="87"/>
      <c r="H6" s="87" t="s">
        <v>191</v>
      </c>
      <c r="I6" s="86">
        <f t="shared" si="0"/>
        <v>1</v>
      </c>
    </row>
    <row r="7" spans="1:16" ht="15.75" hidden="1" thickBot="1" x14ac:dyDescent="0.3">
      <c r="A7" s="66" t="s">
        <v>125</v>
      </c>
      <c r="B7" s="87"/>
      <c r="H7" s="66" t="s">
        <v>192</v>
      </c>
      <c r="I7" s="86">
        <f t="shared" si="0"/>
        <v>1</v>
      </c>
    </row>
    <row r="8" spans="1:16" ht="15.75" hidden="1" thickBot="1" x14ac:dyDescent="0.3">
      <c r="A8" s="66" t="s">
        <v>128</v>
      </c>
      <c r="B8" s="87"/>
      <c r="H8" s="87" t="s">
        <v>129</v>
      </c>
      <c r="I8" s="86">
        <f t="shared" si="0"/>
        <v>1</v>
      </c>
    </row>
    <row r="9" spans="1:16" ht="15.75" hidden="1" thickBot="1" x14ac:dyDescent="0.3">
      <c r="A9" s="66" t="s">
        <v>131</v>
      </c>
      <c r="B9" s="87"/>
      <c r="H9" s="66" t="s">
        <v>164</v>
      </c>
      <c r="I9" s="86">
        <f t="shared" si="0"/>
        <v>1</v>
      </c>
    </row>
    <row r="10" spans="1:16" ht="15.75" hidden="1" thickBot="1" x14ac:dyDescent="0.3">
      <c r="A10" s="66" t="s">
        <v>134</v>
      </c>
      <c r="B10" s="87"/>
      <c r="H10" s="66" t="s">
        <v>184</v>
      </c>
      <c r="I10" s="86">
        <f t="shared" si="0"/>
        <v>1</v>
      </c>
    </row>
    <row r="11" spans="1:16" ht="15.75" hidden="1" thickBot="1" x14ac:dyDescent="0.3">
      <c r="A11" s="68" t="s">
        <v>137</v>
      </c>
      <c r="B11" s="87"/>
      <c r="H11" s="68" t="s">
        <v>181</v>
      </c>
      <c r="I11" s="86">
        <f t="shared" si="0"/>
        <v>1</v>
      </c>
    </row>
    <row r="12" spans="1:16" ht="15.75" hidden="1" thickBot="1" x14ac:dyDescent="0.3">
      <c r="A12" s="92" t="s">
        <v>111</v>
      </c>
      <c r="B12" s="88"/>
      <c r="H12" s="64" t="s">
        <v>161</v>
      </c>
      <c r="I12" s="86">
        <f t="shared" si="0"/>
        <v>1</v>
      </c>
    </row>
    <row r="13" spans="1:16" ht="15.75" hidden="1" thickBot="1" x14ac:dyDescent="0.3">
      <c r="A13" s="87" t="s">
        <v>114</v>
      </c>
      <c r="H13" s="66" t="s">
        <v>150</v>
      </c>
      <c r="I13" s="86">
        <f t="shared" si="0"/>
        <v>1</v>
      </c>
    </row>
    <row r="14" spans="1:16" ht="15.75" hidden="1" thickBot="1" x14ac:dyDescent="0.3">
      <c r="A14" s="87" t="s">
        <v>117</v>
      </c>
      <c r="H14" s="66" t="s">
        <v>158</v>
      </c>
      <c r="I14" s="86">
        <f t="shared" si="0"/>
        <v>1</v>
      </c>
    </row>
    <row r="15" spans="1:16" ht="15.75" hidden="1" thickBot="1" x14ac:dyDescent="0.3">
      <c r="A15" s="87" t="s">
        <v>120</v>
      </c>
      <c r="H15" s="87" t="s">
        <v>163</v>
      </c>
      <c r="I15" s="86">
        <f t="shared" si="0"/>
        <v>1</v>
      </c>
    </row>
    <row r="16" spans="1:16" ht="15.75" hidden="1" thickBot="1" x14ac:dyDescent="0.3">
      <c r="A16" s="87" t="s">
        <v>123</v>
      </c>
      <c r="H16" s="66" t="s">
        <v>142</v>
      </c>
      <c r="I16" s="86">
        <f t="shared" si="0"/>
        <v>1</v>
      </c>
    </row>
    <row r="17" spans="1:9" ht="15.75" hidden="1" thickBot="1" x14ac:dyDescent="0.3">
      <c r="A17" s="87" t="s">
        <v>126</v>
      </c>
      <c r="H17" s="87" t="s">
        <v>117</v>
      </c>
      <c r="I17" s="86">
        <f t="shared" si="0"/>
        <v>1</v>
      </c>
    </row>
    <row r="18" spans="1:9" ht="15.75" hidden="1" thickBot="1" x14ac:dyDescent="0.3">
      <c r="A18" s="87" t="s">
        <v>129</v>
      </c>
      <c r="H18" s="66" t="s">
        <v>162</v>
      </c>
      <c r="I18" s="86">
        <f t="shared" si="0"/>
        <v>1</v>
      </c>
    </row>
    <row r="19" spans="1:9" ht="15.75" hidden="1" thickBot="1" x14ac:dyDescent="0.3">
      <c r="A19" s="87" t="s">
        <v>132</v>
      </c>
      <c r="H19" s="66" t="s">
        <v>139</v>
      </c>
      <c r="I19" s="86">
        <f t="shared" si="0"/>
        <v>1</v>
      </c>
    </row>
    <row r="20" spans="1:9" ht="15.75" hidden="1" thickBot="1" x14ac:dyDescent="0.3">
      <c r="A20" s="87" t="s">
        <v>135</v>
      </c>
      <c r="H20" s="66" t="s">
        <v>122</v>
      </c>
      <c r="I20" s="86">
        <f t="shared" si="0"/>
        <v>1</v>
      </c>
    </row>
    <row r="21" spans="1:9" ht="15.75" hidden="1" thickBot="1" x14ac:dyDescent="0.3">
      <c r="A21" s="88" t="s">
        <v>138</v>
      </c>
      <c r="H21" s="68" t="s">
        <v>167</v>
      </c>
      <c r="I21" s="86">
        <f t="shared" si="0"/>
        <v>1</v>
      </c>
    </row>
    <row r="22" spans="1:9" ht="15.75" hidden="1" thickBot="1" x14ac:dyDescent="0.3">
      <c r="A22" s="64" t="s">
        <v>112</v>
      </c>
      <c r="H22" s="64" t="s">
        <v>130</v>
      </c>
      <c r="I22" s="86">
        <f t="shared" si="0"/>
        <v>1</v>
      </c>
    </row>
    <row r="23" spans="1:9" ht="15.75" hidden="1" thickBot="1" x14ac:dyDescent="0.3">
      <c r="A23" s="66" t="s">
        <v>115</v>
      </c>
      <c r="H23" s="66" t="s">
        <v>116</v>
      </c>
      <c r="I23" s="86">
        <f t="shared" si="0"/>
        <v>1</v>
      </c>
    </row>
    <row r="24" spans="1:9" ht="15.75" hidden="1" thickBot="1" x14ac:dyDescent="0.3">
      <c r="A24" s="66" t="s">
        <v>118</v>
      </c>
      <c r="H24" s="66" t="s">
        <v>145</v>
      </c>
      <c r="I24" s="86">
        <f t="shared" si="0"/>
        <v>1</v>
      </c>
    </row>
    <row r="25" spans="1:9" ht="15.75" hidden="1" thickBot="1" x14ac:dyDescent="0.3">
      <c r="A25" s="66" t="s">
        <v>121</v>
      </c>
      <c r="H25" s="66" t="s">
        <v>153</v>
      </c>
      <c r="I25" s="86">
        <f t="shared" si="0"/>
        <v>1</v>
      </c>
    </row>
    <row r="26" spans="1:9" ht="15.75" hidden="1" thickBot="1" x14ac:dyDescent="0.3">
      <c r="A26" s="66" t="s">
        <v>124</v>
      </c>
      <c r="H26" s="66" t="s">
        <v>147</v>
      </c>
      <c r="I26" s="86">
        <f t="shared" si="0"/>
        <v>1</v>
      </c>
    </row>
    <row r="27" spans="1:9" ht="15.75" hidden="1" thickBot="1" x14ac:dyDescent="0.3">
      <c r="A27" s="66" t="s">
        <v>127</v>
      </c>
      <c r="H27" s="66" t="s">
        <v>125</v>
      </c>
      <c r="I27" s="86">
        <f t="shared" si="0"/>
        <v>1</v>
      </c>
    </row>
    <row r="28" spans="1:9" ht="15.75" hidden="1" thickBot="1" x14ac:dyDescent="0.3">
      <c r="A28" s="66" t="s">
        <v>130</v>
      </c>
      <c r="H28" s="87" t="s">
        <v>126</v>
      </c>
      <c r="I28" s="86">
        <f t="shared" si="0"/>
        <v>1</v>
      </c>
    </row>
    <row r="29" spans="1:9" ht="15.75" hidden="1" thickBot="1" x14ac:dyDescent="0.3">
      <c r="A29" s="66" t="s">
        <v>133</v>
      </c>
      <c r="H29" s="66" t="s">
        <v>186</v>
      </c>
      <c r="I29" s="86">
        <f t="shared" si="0"/>
        <v>1</v>
      </c>
    </row>
    <row r="30" spans="1:9" ht="15.75" hidden="1" thickBot="1" x14ac:dyDescent="0.3">
      <c r="A30" s="66" t="s">
        <v>136</v>
      </c>
      <c r="H30" s="87" t="s">
        <v>157</v>
      </c>
      <c r="I30" s="86">
        <f t="shared" si="0"/>
        <v>1</v>
      </c>
    </row>
    <row r="31" spans="1:9" ht="15.75" hidden="1" thickBot="1" x14ac:dyDescent="0.3">
      <c r="A31" s="68" t="s">
        <v>139</v>
      </c>
      <c r="H31" s="68" t="s">
        <v>177</v>
      </c>
      <c r="I31" s="86">
        <f t="shared" si="0"/>
        <v>1</v>
      </c>
    </row>
    <row r="32" spans="1:9" ht="15.75" thickBot="1" x14ac:dyDescent="0.3">
      <c r="A32" s="64" t="s">
        <v>140</v>
      </c>
      <c r="H32" s="64" t="s">
        <v>110</v>
      </c>
      <c r="I32" s="86">
        <f t="shared" si="0"/>
        <v>2</v>
      </c>
    </row>
    <row r="33" spans="1:9" ht="15.75" thickBot="1" x14ac:dyDescent="0.3">
      <c r="A33" s="66" t="s">
        <v>143</v>
      </c>
      <c r="H33" s="66" t="s">
        <v>118</v>
      </c>
      <c r="I33" s="86">
        <f t="shared" si="0"/>
        <v>2</v>
      </c>
    </row>
    <row r="34" spans="1:9" ht="15.75" hidden="1" thickBot="1" x14ac:dyDescent="0.3">
      <c r="A34" s="66" t="s">
        <v>144</v>
      </c>
      <c r="H34" s="66" t="s">
        <v>171</v>
      </c>
      <c r="I34" s="86">
        <f t="shared" ref="I34:I65" si="1">COUNTIF(A:A,H34)</f>
        <v>1</v>
      </c>
    </row>
    <row r="35" spans="1:9" ht="15.75" hidden="1" thickBot="1" x14ac:dyDescent="0.3">
      <c r="A35" s="66" t="s">
        <v>148</v>
      </c>
      <c r="H35" s="87" t="s">
        <v>149</v>
      </c>
      <c r="I35" s="86">
        <f t="shared" si="1"/>
        <v>1</v>
      </c>
    </row>
    <row r="36" spans="1:9" ht="15.75" hidden="1" thickBot="1" x14ac:dyDescent="0.3">
      <c r="A36" s="66" t="s">
        <v>151</v>
      </c>
      <c r="H36" s="87" t="s">
        <v>146</v>
      </c>
      <c r="I36" s="86">
        <f t="shared" si="1"/>
        <v>1</v>
      </c>
    </row>
    <row r="37" spans="1:9" ht="15.75" hidden="1" thickBot="1" x14ac:dyDescent="0.3">
      <c r="A37" s="66" t="s">
        <v>154</v>
      </c>
      <c r="H37" s="87" t="s">
        <v>123</v>
      </c>
      <c r="I37" s="86">
        <f t="shared" si="1"/>
        <v>1</v>
      </c>
    </row>
    <row r="38" spans="1:9" ht="15.75" hidden="1" thickBot="1" x14ac:dyDescent="0.3">
      <c r="A38" s="66" t="s">
        <v>151</v>
      </c>
      <c r="H38" s="66" t="s">
        <v>174</v>
      </c>
      <c r="I38" s="86">
        <f t="shared" si="1"/>
        <v>1</v>
      </c>
    </row>
    <row r="39" spans="1:9" ht="15.75" hidden="1" thickBot="1" x14ac:dyDescent="0.3">
      <c r="A39" s="66" t="s">
        <v>159</v>
      </c>
      <c r="H39" s="66" t="s">
        <v>156</v>
      </c>
      <c r="I39" s="86">
        <f t="shared" si="1"/>
        <v>1</v>
      </c>
    </row>
    <row r="40" spans="1:9" ht="15.75" hidden="1" thickBot="1" x14ac:dyDescent="0.3">
      <c r="A40" s="66" t="s">
        <v>162</v>
      </c>
      <c r="H40" s="87" t="s">
        <v>120</v>
      </c>
      <c r="I40" s="86">
        <f t="shared" si="1"/>
        <v>1</v>
      </c>
    </row>
    <row r="41" spans="1:9" ht="15.75" hidden="1" thickBot="1" x14ac:dyDescent="0.3">
      <c r="A41" s="68" t="s">
        <v>165</v>
      </c>
      <c r="H41" s="88" t="s">
        <v>155</v>
      </c>
      <c r="I41" s="86">
        <f t="shared" si="1"/>
        <v>1</v>
      </c>
    </row>
    <row r="42" spans="1:9" ht="15.75" hidden="1" thickBot="1" x14ac:dyDescent="0.3">
      <c r="A42" s="92" t="s">
        <v>141</v>
      </c>
      <c r="H42" s="64" t="s">
        <v>172</v>
      </c>
      <c r="I42" s="86">
        <f t="shared" si="1"/>
        <v>1</v>
      </c>
    </row>
    <row r="43" spans="1:9" ht="15.75" hidden="1" thickBot="1" x14ac:dyDescent="0.3">
      <c r="A43" s="87" t="s">
        <v>144</v>
      </c>
      <c r="H43" s="87" t="s">
        <v>166</v>
      </c>
      <c r="I43" s="86">
        <f t="shared" si="1"/>
        <v>1</v>
      </c>
    </row>
    <row r="44" spans="1:9" ht="15.75" hidden="1" thickBot="1" x14ac:dyDescent="0.3">
      <c r="A44" s="87" t="s">
        <v>146</v>
      </c>
      <c r="H44" s="87" t="s">
        <v>135</v>
      </c>
      <c r="I44" s="86">
        <f t="shared" si="1"/>
        <v>1</v>
      </c>
    </row>
    <row r="45" spans="1:9" ht="15.75" hidden="1" thickBot="1" x14ac:dyDescent="0.3">
      <c r="A45" s="87" t="s">
        <v>149</v>
      </c>
      <c r="H45" s="87" t="s">
        <v>141</v>
      </c>
      <c r="I45" s="86">
        <f t="shared" si="1"/>
        <v>1</v>
      </c>
    </row>
    <row r="46" spans="1:9" ht="15.75" hidden="1" thickBot="1" x14ac:dyDescent="0.3">
      <c r="A46" s="87" t="s">
        <v>152</v>
      </c>
      <c r="H46" s="87" t="s">
        <v>138</v>
      </c>
      <c r="I46" s="86">
        <f t="shared" si="1"/>
        <v>1</v>
      </c>
    </row>
    <row r="47" spans="1:9" ht="15.75" hidden="1" thickBot="1" x14ac:dyDescent="0.3">
      <c r="A47" s="87" t="s">
        <v>155</v>
      </c>
      <c r="H47" s="87" t="s">
        <v>111</v>
      </c>
      <c r="I47" s="86">
        <f t="shared" si="1"/>
        <v>1</v>
      </c>
    </row>
    <row r="48" spans="1:9" ht="15.75" hidden="1" thickBot="1" x14ac:dyDescent="0.3">
      <c r="A48" s="87" t="s">
        <v>157</v>
      </c>
      <c r="H48" s="66" t="s">
        <v>112</v>
      </c>
      <c r="I48" s="86">
        <f t="shared" si="1"/>
        <v>1</v>
      </c>
    </row>
    <row r="49" spans="1:9" ht="15.75" hidden="1" thickBot="1" x14ac:dyDescent="0.3">
      <c r="A49" s="87" t="s">
        <v>160</v>
      </c>
      <c r="H49" s="66" t="s">
        <v>169</v>
      </c>
      <c r="I49" s="86">
        <f t="shared" si="1"/>
        <v>1</v>
      </c>
    </row>
    <row r="50" spans="1:9" ht="15.75" hidden="1" thickBot="1" x14ac:dyDescent="0.3">
      <c r="A50" s="87" t="s">
        <v>163</v>
      </c>
      <c r="H50" s="66" t="s">
        <v>124</v>
      </c>
      <c r="I50" s="86">
        <f t="shared" si="1"/>
        <v>1</v>
      </c>
    </row>
    <row r="51" spans="1:9" ht="15.75" hidden="1" thickBot="1" x14ac:dyDescent="0.3">
      <c r="A51" s="88" t="s">
        <v>166</v>
      </c>
      <c r="H51" s="68" t="s">
        <v>121</v>
      </c>
      <c r="I51" s="86">
        <f t="shared" si="1"/>
        <v>1</v>
      </c>
    </row>
    <row r="52" spans="1:9" ht="15.75" hidden="1" thickBot="1" x14ac:dyDescent="0.3">
      <c r="A52" s="64" t="s">
        <v>142</v>
      </c>
      <c r="H52" s="64" t="s">
        <v>143</v>
      </c>
      <c r="I52" s="86">
        <f t="shared" si="1"/>
        <v>1</v>
      </c>
    </row>
    <row r="53" spans="1:9" ht="15.75" thickBot="1" x14ac:dyDescent="0.3">
      <c r="A53" s="66" t="s">
        <v>145</v>
      </c>
      <c r="H53" s="66" t="s">
        <v>144</v>
      </c>
      <c r="I53" s="86">
        <f t="shared" si="1"/>
        <v>2</v>
      </c>
    </row>
    <row r="54" spans="1:9" ht="15.75" hidden="1" thickBot="1" x14ac:dyDescent="0.3">
      <c r="A54" s="66" t="s">
        <v>147</v>
      </c>
      <c r="H54" s="66" t="s">
        <v>179</v>
      </c>
      <c r="I54" s="86">
        <f t="shared" si="1"/>
        <v>1</v>
      </c>
    </row>
    <row r="55" spans="1:9" ht="15.75" hidden="1" thickBot="1" x14ac:dyDescent="0.3">
      <c r="A55" s="66" t="s">
        <v>150</v>
      </c>
      <c r="H55" s="66" t="s">
        <v>113</v>
      </c>
      <c r="I55" s="86">
        <f t="shared" si="1"/>
        <v>1</v>
      </c>
    </row>
    <row r="56" spans="1:9" ht="15.75" hidden="1" thickBot="1" x14ac:dyDescent="0.3">
      <c r="A56" s="66" t="s">
        <v>153</v>
      </c>
      <c r="H56" s="66" t="s">
        <v>154</v>
      </c>
      <c r="I56" s="86">
        <f t="shared" si="1"/>
        <v>1</v>
      </c>
    </row>
    <row r="57" spans="1:9" ht="15.75" hidden="1" thickBot="1" x14ac:dyDescent="0.3">
      <c r="A57" s="66" t="s">
        <v>156</v>
      </c>
      <c r="H57" s="66" t="s">
        <v>165</v>
      </c>
      <c r="I57" s="86">
        <f t="shared" si="1"/>
        <v>1</v>
      </c>
    </row>
    <row r="58" spans="1:9" ht="15.75" hidden="1" thickBot="1" x14ac:dyDescent="0.3">
      <c r="A58" s="66" t="s">
        <v>158</v>
      </c>
      <c r="H58" s="66" t="s">
        <v>148</v>
      </c>
      <c r="I58" s="86">
        <f t="shared" si="1"/>
        <v>1</v>
      </c>
    </row>
    <row r="59" spans="1:9" ht="15.75" thickBot="1" x14ac:dyDescent="0.3">
      <c r="A59" s="66" t="s">
        <v>161</v>
      </c>
      <c r="H59" s="66" t="s">
        <v>151</v>
      </c>
      <c r="I59" s="86">
        <f t="shared" si="1"/>
        <v>2</v>
      </c>
    </row>
    <row r="60" spans="1:9" ht="15.75" hidden="1" thickBot="1" x14ac:dyDescent="0.3">
      <c r="A60" s="66" t="s">
        <v>164</v>
      </c>
      <c r="H60" s="66" t="s">
        <v>127</v>
      </c>
      <c r="I60" s="86">
        <f t="shared" si="1"/>
        <v>1</v>
      </c>
    </row>
    <row r="61" spans="1:9" ht="15.75" hidden="1" thickBot="1" x14ac:dyDescent="0.3">
      <c r="A61" s="68" t="s">
        <v>167</v>
      </c>
      <c r="H61" s="68" t="s">
        <v>159</v>
      </c>
      <c r="I61" s="86">
        <f t="shared" si="1"/>
        <v>1</v>
      </c>
    </row>
    <row r="62" spans="1:9" ht="15.75" hidden="1" thickBot="1" x14ac:dyDescent="0.3">
      <c r="A62" s="64" t="s">
        <v>169</v>
      </c>
      <c r="H62" s="64" t="s">
        <v>137</v>
      </c>
      <c r="I62" s="86">
        <f t="shared" si="1"/>
        <v>1</v>
      </c>
    </row>
    <row r="63" spans="1:9" ht="15.75" thickBot="1" x14ac:dyDescent="0.3">
      <c r="A63" s="66" t="s">
        <v>172</v>
      </c>
      <c r="H63" s="87" t="s">
        <v>187</v>
      </c>
      <c r="I63" s="86">
        <f t="shared" si="1"/>
        <v>2</v>
      </c>
    </row>
    <row r="64" spans="1:9" ht="15.75" hidden="1" thickBot="1" x14ac:dyDescent="0.3">
      <c r="A64" s="66" t="s">
        <v>174</v>
      </c>
      <c r="H64" s="66" t="s">
        <v>183</v>
      </c>
      <c r="I64" s="86">
        <f t="shared" si="1"/>
        <v>1</v>
      </c>
    </row>
    <row r="65" spans="1:9" ht="15.75" hidden="1" thickBot="1" x14ac:dyDescent="0.3">
      <c r="A65" s="66" t="s">
        <v>177</v>
      </c>
      <c r="H65" s="87" t="s">
        <v>182</v>
      </c>
      <c r="I65" s="86">
        <f t="shared" si="1"/>
        <v>1</v>
      </c>
    </row>
    <row r="66" spans="1:9" ht="15.75" thickBot="1" x14ac:dyDescent="0.3">
      <c r="A66" s="66" t="s">
        <v>179</v>
      </c>
      <c r="H66" s="87" t="s">
        <v>173</v>
      </c>
      <c r="I66" s="86">
        <f t="shared" ref="I66:I83" si="2">COUNTIF(A:A,H66)</f>
        <v>2</v>
      </c>
    </row>
    <row r="67" spans="1:9" ht="15.75" thickBot="1" x14ac:dyDescent="0.3">
      <c r="A67" s="66" t="s">
        <v>181</v>
      </c>
      <c r="H67" s="87" t="s">
        <v>189</v>
      </c>
      <c r="I67" s="86">
        <f t="shared" si="2"/>
        <v>2</v>
      </c>
    </row>
    <row r="68" spans="1:9" ht="15.75" thickBot="1" x14ac:dyDescent="0.3">
      <c r="A68" s="66" t="s">
        <v>184</v>
      </c>
      <c r="H68" s="87" t="s">
        <v>178</v>
      </c>
      <c r="I68" s="86">
        <f t="shared" si="2"/>
        <v>2</v>
      </c>
    </row>
    <row r="69" spans="1:9" ht="15.75" thickBot="1" x14ac:dyDescent="0.3">
      <c r="A69" s="66" t="s">
        <v>186</v>
      </c>
      <c r="H69" s="87" t="s">
        <v>180</v>
      </c>
      <c r="I69" s="86">
        <f t="shared" si="2"/>
        <v>2</v>
      </c>
    </row>
    <row r="70" spans="1:9" ht="15.75" thickBot="1" x14ac:dyDescent="0.3">
      <c r="A70" s="66" t="s">
        <v>188</v>
      </c>
      <c r="H70" s="87" t="s">
        <v>185</v>
      </c>
      <c r="I70" s="86">
        <f t="shared" si="2"/>
        <v>2</v>
      </c>
    </row>
    <row r="71" spans="1:9" ht="15.75" hidden="1" thickBot="1" x14ac:dyDescent="0.3">
      <c r="A71" s="68" t="s">
        <v>190</v>
      </c>
      <c r="H71" s="68" t="s">
        <v>190</v>
      </c>
      <c r="I71" s="86">
        <f t="shared" si="2"/>
        <v>1</v>
      </c>
    </row>
    <row r="72" spans="1:9" ht="15.75" hidden="1" thickBot="1" x14ac:dyDescent="0.3">
      <c r="A72" s="92" t="s">
        <v>170</v>
      </c>
      <c r="H72" s="92" t="s">
        <v>170</v>
      </c>
      <c r="I72" s="86">
        <f t="shared" si="2"/>
        <v>1</v>
      </c>
    </row>
    <row r="73" spans="1:9" ht="15.75" hidden="1" thickBot="1" x14ac:dyDescent="0.3">
      <c r="A73" s="87" t="s">
        <v>173</v>
      </c>
      <c r="H73" s="87" t="s">
        <v>175</v>
      </c>
      <c r="I73" s="86">
        <f t="shared" si="2"/>
        <v>1</v>
      </c>
    </row>
    <row r="74" spans="1:9" ht="15.75" hidden="1" thickBot="1" x14ac:dyDescent="0.3">
      <c r="A74" s="87" t="s">
        <v>175</v>
      </c>
      <c r="H74" s="87" t="s">
        <v>160</v>
      </c>
      <c r="I74" s="86">
        <f t="shared" si="2"/>
        <v>1</v>
      </c>
    </row>
    <row r="75" spans="1:9" ht="15.75" hidden="1" thickBot="1" x14ac:dyDescent="0.3">
      <c r="A75" s="87" t="s">
        <v>178</v>
      </c>
      <c r="H75" s="66" t="s">
        <v>134</v>
      </c>
      <c r="I75" s="86">
        <f t="shared" si="2"/>
        <v>1</v>
      </c>
    </row>
    <row r="76" spans="1:9" ht="15.75" hidden="1" thickBot="1" x14ac:dyDescent="0.3">
      <c r="A76" s="87" t="s">
        <v>180</v>
      </c>
      <c r="H76" s="66" t="s">
        <v>115</v>
      </c>
      <c r="I76" s="86">
        <f t="shared" si="2"/>
        <v>1</v>
      </c>
    </row>
    <row r="77" spans="1:9" ht="15.75" hidden="1" thickBot="1" x14ac:dyDescent="0.3">
      <c r="A77" s="87" t="s">
        <v>182</v>
      </c>
      <c r="H77" s="87" t="s">
        <v>114</v>
      </c>
      <c r="I77" s="86">
        <f t="shared" si="2"/>
        <v>1</v>
      </c>
    </row>
    <row r="78" spans="1:9" ht="15.75" hidden="1" thickBot="1" x14ac:dyDescent="0.3">
      <c r="A78" s="87" t="s">
        <v>185</v>
      </c>
      <c r="H78" s="87" t="s">
        <v>132</v>
      </c>
      <c r="I78" s="86">
        <f t="shared" si="2"/>
        <v>1</v>
      </c>
    </row>
    <row r="79" spans="1:9" ht="15.75" hidden="1" thickBot="1" x14ac:dyDescent="0.3">
      <c r="A79" s="87" t="s">
        <v>187</v>
      </c>
      <c r="H79" s="66" t="s">
        <v>188</v>
      </c>
      <c r="I79" s="86">
        <f t="shared" si="2"/>
        <v>1</v>
      </c>
    </row>
    <row r="80" spans="1:9" ht="15.75" hidden="1" thickBot="1" x14ac:dyDescent="0.3">
      <c r="A80" s="87" t="s">
        <v>189</v>
      </c>
      <c r="H80" s="66" t="s">
        <v>131</v>
      </c>
      <c r="I80" s="86">
        <f t="shared" si="2"/>
        <v>1</v>
      </c>
    </row>
    <row r="81" spans="1:9" ht="15.75" hidden="1" thickBot="1" x14ac:dyDescent="0.3">
      <c r="A81" s="88" t="s">
        <v>191</v>
      </c>
      <c r="H81" s="68" t="s">
        <v>128</v>
      </c>
      <c r="I81" s="86">
        <f t="shared" si="2"/>
        <v>1</v>
      </c>
    </row>
    <row r="82" spans="1:9" ht="15.75" hidden="1" thickBot="1" x14ac:dyDescent="0.3">
      <c r="A82" s="64" t="s">
        <v>171</v>
      </c>
      <c r="H82" s="64" t="s">
        <v>136</v>
      </c>
      <c r="I82" s="86">
        <f t="shared" si="2"/>
        <v>1</v>
      </c>
    </row>
    <row r="83" spans="1:9" ht="15.75" hidden="1" thickBot="1" x14ac:dyDescent="0.3">
      <c r="A83" s="66" t="s">
        <v>173</v>
      </c>
      <c r="H83" s="66" t="s">
        <v>176</v>
      </c>
      <c r="I83" s="86">
        <f t="shared" si="2"/>
        <v>1</v>
      </c>
    </row>
    <row r="84" spans="1:9" x14ac:dyDescent="0.25">
      <c r="A84" s="66" t="s">
        <v>176</v>
      </c>
    </row>
    <row r="85" spans="1:9" x14ac:dyDescent="0.25">
      <c r="A85" s="66" t="s">
        <v>178</v>
      </c>
    </row>
    <row r="86" spans="1:9" x14ac:dyDescent="0.25">
      <c r="A86" s="66" t="s">
        <v>180</v>
      </c>
    </row>
    <row r="87" spans="1:9" x14ac:dyDescent="0.25">
      <c r="A87" s="66" t="s">
        <v>183</v>
      </c>
    </row>
    <row r="88" spans="1:9" x14ac:dyDescent="0.25">
      <c r="A88" s="66" t="s">
        <v>185</v>
      </c>
    </row>
    <row r="89" spans="1:9" x14ac:dyDescent="0.25">
      <c r="A89" s="66" t="s">
        <v>187</v>
      </c>
    </row>
    <row r="90" spans="1:9" x14ac:dyDescent="0.25">
      <c r="A90" s="66" t="s">
        <v>189</v>
      </c>
    </row>
    <row r="91" spans="1:9" ht="15.75" thickBot="1" x14ac:dyDescent="0.3">
      <c r="A91" s="68" t="s">
        <v>192</v>
      </c>
    </row>
  </sheetData>
  <autoFilter ref="H1:I83" xr:uid="{AE238B6B-DE79-4E31-9DF9-CE63E7221F9A}">
    <filterColumn colId="1">
      <filters>
        <filter val="2"/>
      </filters>
    </filterColumn>
  </autoFilter>
  <sortState xmlns:xlrd2="http://schemas.microsoft.com/office/spreadsheetml/2017/richdata2" ref="H2:H92">
    <sortCondition ref="H2:H92"/>
  </sortState>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3493-18D9-499E-A7D5-3A4E48E88DD4}">
  <dimension ref="A1:M111"/>
  <sheetViews>
    <sheetView workbookViewId="0">
      <pane ySplit="1" topLeftCell="A2" activePane="bottomLeft" state="frozen"/>
      <selection sqref="A1:B1"/>
      <selection pane="bottomLeft" sqref="A1:B1"/>
    </sheetView>
  </sheetViews>
  <sheetFormatPr defaultRowHeight="15" x14ac:dyDescent="0.25"/>
  <cols>
    <col min="8" max="8" width="64.140625" customWidth="1"/>
  </cols>
  <sheetData>
    <row r="1" spans="1:13" ht="15.75" thickBot="1" x14ac:dyDescent="0.3">
      <c r="H1" t="s">
        <v>27</v>
      </c>
      <c r="I1" t="s">
        <v>240</v>
      </c>
    </row>
    <row r="2" spans="1:13" ht="15.75" thickBot="1" x14ac:dyDescent="0.3">
      <c r="A2" s="64" t="s">
        <v>197</v>
      </c>
      <c r="B2" s="86"/>
      <c r="C2" s="86"/>
      <c r="D2" s="59"/>
      <c r="E2" s="60"/>
      <c r="F2" s="86"/>
      <c r="G2" s="86"/>
      <c r="H2" s="64" t="s">
        <v>197</v>
      </c>
      <c r="I2" s="60">
        <f>COUNTIF(A:A,H2)</f>
        <v>5</v>
      </c>
      <c r="J2" s="86"/>
      <c r="K2" s="86"/>
      <c r="L2" s="59"/>
      <c r="M2" s="60"/>
    </row>
    <row r="3" spans="1:13" ht="15.75" thickBot="1" x14ac:dyDescent="0.3">
      <c r="A3" s="66" t="s">
        <v>195</v>
      </c>
      <c r="B3" s="92"/>
      <c r="H3" s="87" t="s">
        <v>204</v>
      </c>
      <c r="I3" s="60">
        <f t="shared" ref="I3:I47" si="0">COUNTIF(A:A,H3)</f>
        <v>1</v>
      </c>
    </row>
    <row r="4" spans="1:13" ht="15.75" thickBot="1" x14ac:dyDescent="0.3">
      <c r="A4" s="66" t="s">
        <v>195</v>
      </c>
      <c r="B4" s="87"/>
      <c r="H4" s="66" t="s">
        <v>234</v>
      </c>
      <c r="I4" s="60">
        <f t="shared" si="0"/>
        <v>2</v>
      </c>
    </row>
    <row r="5" spans="1:13" ht="15.75" thickBot="1" x14ac:dyDescent="0.3">
      <c r="A5" s="66" t="s">
        <v>195</v>
      </c>
      <c r="B5" s="87"/>
      <c r="H5" s="66" t="s">
        <v>217</v>
      </c>
      <c r="I5" s="60">
        <f t="shared" si="0"/>
        <v>1</v>
      </c>
    </row>
    <row r="6" spans="1:13" ht="15.75" thickBot="1" x14ac:dyDescent="0.3">
      <c r="A6" s="66" t="s">
        <v>195</v>
      </c>
      <c r="B6" s="87"/>
      <c r="H6" s="87" t="s">
        <v>193</v>
      </c>
      <c r="I6" s="60">
        <f t="shared" si="0"/>
        <v>4</v>
      </c>
    </row>
    <row r="7" spans="1:13" ht="15.75" thickBot="1" x14ac:dyDescent="0.3">
      <c r="A7" s="66" t="s">
        <v>195</v>
      </c>
      <c r="B7" s="87"/>
      <c r="H7" s="87" t="s">
        <v>201</v>
      </c>
      <c r="I7" s="60">
        <f t="shared" si="0"/>
        <v>1</v>
      </c>
    </row>
    <row r="8" spans="1:13" ht="15.75" thickBot="1" x14ac:dyDescent="0.3">
      <c r="A8" s="66" t="s">
        <v>195</v>
      </c>
      <c r="B8" s="87"/>
      <c r="H8" s="87" t="s">
        <v>213</v>
      </c>
      <c r="I8" s="60">
        <f t="shared" si="0"/>
        <v>1</v>
      </c>
    </row>
    <row r="9" spans="1:13" ht="15.75" thickBot="1" x14ac:dyDescent="0.3">
      <c r="A9" s="66" t="s">
        <v>195</v>
      </c>
      <c r="B9" s="87"/>
      <c r="H9" s="87" t="s">
        <v>215</v>
      </c>
      <c r="I9" s="60">
        <f t="shared" si="0"/>
        <v>1</v>
      </c>
    </row>
    <row r="10" spans="1:13" ht="15.75" thickBot="1" x14ac:dyDescent="0.3">
      <c r="A10" s="66" t="s">
        <v>195</v>
      </c>
      <c r="B10" s="87"/>
      <c r="H10" s="88" t="s">
        <v>218</v>
      </c>
      <c r="I10" s="60">
        <f t="shared" si="0"/>
        <v>1</v>
      </c>
    </row>
    <row r="11" spans="1:13" ht="15.75" thickBot="1" x14ac:dyDescent="0.3">
      <c r="A11" s="68" t="s">
        <v>195</v>
      </c>
      <c r="B11" s="87"/>
      <c r="H11" s="92" t="s">
        <v>210</v>
      </c>
      <c r="I11" s="60">
        <f t="shared" si="0"/>
        <v>1</v>
      </c>
    </row>
    <row r="12" spans="1:13" ht="15.75" thickBot="1" x14ac:dyDescent="0.3">
      <c r="A12" s="64" t="s">
        <v>195</v>
      </c>
      <c r="B12" s="88"/>
      <c r="H12" s="66" t="s">
        <v>222</v>
      </c>
      <c r="I12" s="60">
        <f t="shared" si="0"/>
        <v>1</v>
      </c>
    </row>
    <row r="13" spans="1:13" ht="15.75" thickBot="1" x14ac:dyDescent="0.3">
      <c r="A13" s="66" t="s">
        <v>195</v>
      </c>
      <c r="H13" s="66" t="s">
        <v>223</v>
      </c>
      <c r="I13" s="60">
        <f t="shared" si="0"/>
        <v>1</v>
      </c>
    </row>
    <row r="14" spans="1:13" ht="15.75" thickBot="1" x14ac:dyDescent="0.3">
      <c r="A14" s="66" t="s">
        <v>195</v>
      </c>
      <c r="H14" s="66" t="s">
        <v>214</v>
      </c>
      <c r="I14" s="60">
        <f t="shared" si="0"/>
        <v>1</v>
      </c>
    </row>
    <row r="15" spans="1:13" ht="15.75" thickBot="1" x14ac:dyDescent="0.3">
      <c r="A15" s="66" t="s">
        <v>195</v>
      </c>
      <c r="H15" s="87" t="s">
        <v>227</v>
      </c>
      <c r="I15" s="60">
        <f t="shared" si="0"/>
        <v>2</v>
      </c>
    </row>
    <row r="16" spans="1:13" ht="15.75" thickBot="1" x14ac:dyDescent="0.3">
      <c r="A16" s="66" t="s">
        <v>195</v>
      </c>
      <c r="H16" s="66" t="s">
        <v>238</v>
      </c>
      <c r="I16" s="60">
        <f t="shared" si="0"/>
        <v>1</v>
      </c>
    </row>
    <row r="17" spans="1:9" ht="15.75" thickBot="1" x14ac:dyDescent="0.3">
      <c r="A17" s="66" t="s">
        <v>195</v>
      </c>
      <c r="H17" s="66" t="s">
        <v>199</v>
      </c>
      <c r="I17" s="60">
        <f t="shared" si="0"/>
        <v>1</v>
      </c>
    </row>
    <row r="18" spans="1:9" ht="15.75" thickBot="1" x14ac:dyDescent="0.3">
      <c r="A18" s="87" t="s">
        <v>204</v>
      </c>
      <c r="H18" s="66" t="s">
        <v>198</v>
      </c>
      <c r="I18" s="60">
        <f t="shared" si="0"/>
        <v>1</v>
      </c>
    </row>
    <row r="19" spans="1:9" ht="15.75" thickBot="1" x14ac:dyDescent="0.3">
      <c r="A19" s="66" t="s">
        <v>234</v>
      </c>
      <c r="H19" s="66" t="s">
        <v>211</v>
      </c>
      <c r="I19" s="60">
        <f t="shared" si="0"/>
        <v>1</v>
      </c>
    </row>
    <row r="20" spans="1:9" ht="15.75" thickBot="1" x14ac:dyDescent="0.3">
      <c r="A20" s="87" t="s">
        <v>234</v>
      </c>
      <c r="H20" s="68" t="s">
        <v>205</v>
      </c>
      <c r="I20" s="60">
        <f t="shared" si="0"/>
        <v>1</v>
      </c>
    </row>
    <row r="21" spans="1:9" ht="15.75" thickBot="1" x14ac:dyDescent="0.3">
      <c r="A21" s="68" t="s">
        <v>217</v>
      </c>
      <c r="H21" s="64" t="s">
        <v>209</v>
      </c>
      <c r="I21" s="60">
        <f t="shared" si="0"/>
        <v>2</v>
      </c>
    </row>
    <row r="22" spans="1:9" ht="15.75" thickBot="1" x14ac:dyDescent="0.3">
      <c r="A22" s="92" t="s">
        <v>193</v>
      </c>
      <c r="H22" s="66" t="s">
        <v>212</v>
      </c>
      <c r="I22" s="60">
        <f t="shared" si="0"/>
        <v>1</v>
      </c>
    </row>
    <row r="23" spans="1:9" ht="15.75" thickBot="1" x14ac:dyDescent="0.3">
      <c r="A23" s="66" t="s">
        <v>193</v>
      </c>
      <c r="H23" s="66" t="s">
        <v>196</v>
      </c>
      <c r="I23" s="60">
        <f t="shared" si="0"/>
        <v>2</v>
      </c>
    </row>
    <row r="24" spans="1:9" ht="15.75" thickBot="1" x14ac:dyDescent="0.3">
      <c r="A24" s="87" t="s">
        <v>193</v>
      </c>
      <c r="H24" s="66" t="s">
        <v>208</v>
      </c>
      <c r="I24" s="60">
        <f t="shared" si="0"/>
        <v>1</v>
      </c>
    </row>
    <row r="25" spans="1:9" ht="15.75" thickBot="1" x14ac:dyDescent="0.3">
      <c r="A25" s="66" t="s">
        <v>193</v>
      </c>
      <c r="H25" s="66" t="s">
        <v>202</v>
      </c>
      <c r="I25" s="60">
        <f t="shared" si="0"/>
        <v>1</v>
      </c>
    </row>
    <row r="26" spans="1:9" ht="15.75" thickBot="1" x14ac:dyDescent="0.3">
      <c r="A26" s="87" t="s">
        <v>201</v>
      </c>
      <c r="H26" s="66" t="s">
        <v>232</v>
      </c>
      <c r="I26" s="60">
        <f t="shared" si="0"/>
        <v>1</v>
      </c>
    </row>
    <row r="27" spans="1:9" ht="15.75" thickBot="1" x14ac:dyDescent="0.3">
      <c r="A27" s="87" t="s">
        <v>213</v>
      </c>
      <c r="H27" s="66" t="s">
        <v>231</v>
      </c>
      <c r="I27" s="60">
        <f t="shared" si="0"/>
        <v>3</v>
      </c>
    </row>
    <row r="28" spans="1:9" ht="15.75" thickBot="1" x14ac:dyDescent="0.3">
      <c r="A28" s="87" t="s">
        <v>215</v>
      </c>
      <c r="H28" s="66" t="s">
        <v>228</v>
      </c>
      <c r="I28" s="60">
        <f t="shared" si="0"/>
        <v>1</v>
      </c>
    </row>
    <row r="29" spans="1:9" ht="15.75" thickBot="1" x14ac:dyDescent="0.3">
      <c r="A29" s="87" t="s">
        <v>218</v>
      </c>
      <c r="H29" s="87" t="s">
        <v>225</v>
      </c>
      <c r="I29" s="60">
        <f t="shared" si="0"/>
        <v>2</v>
      </c>
    </row>
    <row r="30" spans="1:9" ht="15.75" thickBot="1" x14ac:dyDescent="0.3">
      <c r="A30" s="87" t="s">
        <v>210</v>
      </c>
      <c r="H30" s="68" t="s">
        <v>216</v>
      </c>
      <c r="I30" s="60">
        <f t="shared" si="0"/>
        <v>1</v>
      </c>
    </row>
    <row r="31" spans="1:9" ht="15.75" thickBot="1" x14ac:dyDescent="0.3">
      <c r="A31" s="68" t="s">
        <v>222</v>
      </c>
      <c r="H31" s="64" t="s">
        <v>200</v>
      </c>
      <c r="I31" s="60">
        <f t="shared" si="0"/>
        <v>1</v>
      </c>
    </row>
    <row r="32" spans="1:9" ht="15.75" thickBot="1" x14ac:dyDescent="0.3">
      <c r="A32" s="64" t="s">
        <v>223</v>
      </c>
      <c r="H32" s="66" t="s">
        <v>206</v>
      </c>
      <c r="I32" s="60">
        <f t="shared" si="0"/>
        <v>1</v>
      </c>
    </row>
    <row r="33" spans="1:9" ht="15.75" thickBot="1" x14ac:dyDescent="0.3">
      <c r="A33" s="66" t="s">
        <v>214</v>
      </c>
      <c r="H33" s="66" t="s">
        <v>229</v>
      </c>
      <c r="I33" s="60">
        <f t="shared" si="0"/>
        <v>3</v>
      </c>
    </row>
    <row r="34" spans="1:9" ht="15.75" thickBot="1" x14ac:dyDescent="0.3">
      <c r="A34" s="87" t="s">
        <v>227</v>
      </c>
      <c r="H34" s="87" t="s">
        <v>233</v>
      </c>
      <c r="I34" s="60">
        <f t="shared" si="0"/>
        <v>1</v>
      </c>
    </row>
    <row r="35" spans="1:9" ht="15.75" thickBot="1" x14ac:dyDescent="0.3">
      <c r="A35" s="66" t="s">
        <v>227</v>
      </c>
      <c r="H35" s="66" t="s">
        <v>230</v>
      </c>
      <c r="I35" s="60">
        <f t="shared" si="0"/>
        <v>1</v>
      </c>
    </row>
    <row r="36" spans="1:9" ht="15.75" thickBot="1" x14ac:dyDescent="0.3">
      <c r="A36" s="66" t="s">
        <v>238</v>
      </c>
      <c r="H36" s="66" t="s">
        <v>239</v>
      </c>
      <c r="I36" s="60">
        <f t="shared" si="0"/>
        <v>1</v>
      </c>
    </row>
    <row r="37" spans="1:9" ht="15.75" thickBot="1" x14ac:dyDescent="0.3">
      <c r="A37" s="66" t="s">
        <v>199</v>
      </c>
      <c r="H37" s="66" t="s">
        <v>220</v>
      </c>
      <c r="I37" s="60">
        <f t="shared" si="0"/>
        <v>1</v>
      </c>
    </row>
    <row r="38" spans="1:9" ht="15.75" thickBot="1" x14ac:dyDescent="0.3">
      <c r="A38" s="66" t="s">
        <v>198</v>
      </c>
      <c r="H38" s="66" t="s">
        <v>235</v>
      </c>
      <c r="I38" s="60">
        <f t="shared" si="0"/>
        <v>1</v>
      </c>
    </row>
    <row r="39" spans="1:9" ht="15.75" thickBot="1" x14ac:dyDescent="0.3">
      <c r="A39" s="66" t="s">
        <v>211</v>
      </c>
      <c r="H39" s="66" t="s">
        <v>237</v>
      </c>
      <c r="I39" s="60">
        <f t="shared" si="0"/>
        <v>1</v>
      </c>
    </row>
    <row r="40" spans="1:9" ht="15.75" thickBot="1" x14ac:dyDescent="0.3">
      <c r="A40" s="66" t="s">
        <v>205</v>
      </c>
      <c r="H40" s="68" t="s">
        <v>226</v>
      </c>
      <c r="I40" s="60">
        <f t="shared" si="0"/>
        <v>2</v>
      </c>
    </row>
    <row r="41" spans="1:9" ht="15.75" thickBot="1" x14ac:dyDescent="0.3">
      <c r="A41" s="68" t="s">
        <v>209</v>
      </c>
      <c r="H41" s="92" t="s">
        <v>207</v>
      </c>
      <c r="I41" s="60">
        <f t="shared" si="0"/>
        <v>1</v>
      </c>
    </row>
    <row r="42" spans="1:9" ht="15.75" thickBot="1" x14ac:dyDescent="0.3">
      <c r="A42" s="64" t="s">
        <v>209</v>
      </c>
      <c r="H42" s="87" t="s">
        <v>224</v>
      </c>
      <c r="I42" s="60">
        <f t="shared" si="0"/>
        <v>2</v>
      </c>
    </row>
    <row r="43" spans="1:9" ht="15.75" thickBot="1" x14ac:dyDescent="0.3">
      <c r="A43" s="66" t="s">
        <v>212</v>
      </c>
      <c r="H43" s="66" t="s">
        <v>236</v>
      </c>
      <c r="I43" s="60">
        <f t="shared" si="0"/>
        <v>1</v>
      </c>
    </row>
    <row r="44" spans="1:9" ht="15.75" thickBot="1" x14ac:dyDescent="0.3">
      <c r="A44" s="66" t="s">
        <v>196</v>
      </c>
      <c r="H44" s="66" t="s">
        <v>219</v>
      </c>
      <c r="I44" s="60">
        <f t="shared" si="0"/>
        <v>1</v>
      </c>
    </row>
    <row r="45" spans="1:9" ht="15.75" thickBot="1" x14ac:dyDescent="0.3">
      <c r="A45" s="87" t="s">
        <v>196</v>
      </c>
      <c r="H45" s="66" t="s">
        <v>194</v>
      </c>
      <c r="I45" s="60">
        <f t="shared" si="0"/>
        <v>1</v>
      </c>
    </row>
    <row r="46" spans="1:9" ht="15.75" thickBot="1" x14ac:dyDescent="0.3">
      <c r="A46" s="66" t="s">
        <v>208</v>
      </c>
      <c r="H46" s="87" t="s">
        <v>221</v>
      </c>
      <c r="I46" s="60">
        <f t="shared" si="0"/>
        <v>1</v>
      </c>
    </row>
    <row r="47" spans="1:9" ht="15.75" thickBot="1" x14ac:dyDescent="0.3">
      <c r="A47" s="66" t="s">
        <v>202</v>
      </c>
      <c r="H47" s="66" t="s">
        <v>203</v>
      </c>
      <c r="I47" s="60">
        <f t="shared" si="0"/>
        <v>1</v>
      </c>
    </row>
    <row r="48" spans="1:9" x14ac:dyDescent="0.25">
      <c r="A48" s="66" t="s">
        <v>232</v>
      </c>
      <c r="H48" s="87"/>
    </row>
    <row r="49" spans="1:1" x14ac:dyDescent="0.25">
      <c r="A49" s="66" t="s">
        <v>231</v>
      </c>
    </row>
    <row r="50" spans="1:1" x14ac:dyDescent="0.25">
      <c r="A50" s="87" t="s">
        <v>231</v>
      </c>
    </row>
    <row r="51" spans="1:1" ht="15.75" thickBot="1" x14ac:dyDescent="0.3">
      <c r="A51" s="68" t="s">
        <v>231</v>
      </c>
    </row>
    <row r="52" spans="1:1" x14ac:dyDescent="0.25">
      <c r="A52" s="64" t="s">
        <v>228</v>
      </c>
    </row>
    <row r="53" spans="1:1" x14ac:dyDescent="0.25">
      <c r="A53" s="87" t="s">
        <v>225</v>
      </c>
    </row>
    <row r="54" spans="1:1" x14ac:dyDescent="0.25">
      <c r="A54" s="66" t="s">
        <v>225</v>
      </c>
    </row>
    <row r="55" spans="1:1" x14ac:dyDescent="0.25">
      <c r="A55" s="66" t="s">
        <v>216</v>
      </c>
    </row>
    <row r="56" spans="1:1" x14ac:dyDescent="0.25">
      <c r="A56" s="66" t="s">
        <v>200</v>
      </c>
    </row>
    <row r="57" spans="1:1" x14ac:dyDescent="0.25">
      <c r="A57" s="66" t="s">
        <v>206</v>
      </c>
    </row>
    <row r="58" spans="1:1" x14ac:dyDescent="0.25">
      <c r="A58" s="66" t="s">
        <v>229</v>
      </c>
    </row>
    <row r="59" spans="1:1" x14ac:dyDescent="0.25">
      <c r="A59" s="87" t="s">
        <v>229</v>
      </c>
    </row>
    <row r="60" spans="1:1" x14ac:dyDescent="0.25">
      <c r="A60" s="66" t="s">
        <v>229</v>
      </c>
    </row>
    <row r="61" spans="1:1" ht="15.75" thickBot="1" x14ac:dyDescent="0.3">
      <c r="A61" s="88" t="s">
        <v>233</v>
      </c>
    </row>
    <row r="62" spans="1:1" x14ac:dyDescent="0.25">
      <c r="A62" s="64" t="s">
        <v>230</v>
      </c>
    </row>
    <row r="63" spans="1:1" x14ac:dyDescent="0.25">
      <c r="A63" s="66" t="s">
        <v>239</v>
      </c>
    </row>
    <row r="64" spans="1:1" x14ac:dyDescent="0.25">
      <c r="A64" s="66" t="s">
        <v>220</v>
      </c>
    </row>
    <row r="65" spans="1:1" x14ac:dyDescent="0.25">
      <c r="A65" s="66" t="s">
        <v>235</v>
      </c>
    </row>
    <row r="66" spans="1:1" x14ac:dyDescent="0.25">
      <c r="A66" s="87" t="s">
        <v>197</v>
      </c>
    </row>
    <row r="67" spans="1:1" x14ac:dyDescent="0.25">
      <c r="A67" s="66" t="s">
        <v>197</v>
      </c>
    </row>
    <row r="68" spans="1:1" x14ac:dyDescent="0.25">
      <c r="A68" s="66" t="s">
        <v>197</v>
      </c>
    </row>
    <row r="69" spans="1:1" x14ac:dyDescent="0.25">
      <c r="A69" s="87" t="s">
        <v>197</v>
      </c>
    </row>
    <row r="70" spans="1:1" x14ac:dyDescent="0.25">
      <c r="A70" s="66" t="s">
        <v>237</v>
      </c>
    </row>
    <row r="71" spans="1:1" ht="15.75" thickBot="1" x14ac:dyDescent="0.3">
      <c r="A71" s="68" t="s">
        <v>226</v>
      </c>
    </row>
    <row r="72" spans="1:1" x14ac:dyDescent="0.25">
      <c r="A72" s="92" t="s">
        <v>226</v>
      </c>
    </row>
    <row r="73" spans="1:1" x14ac:dyDescent="0.25">
      <c r="A73" s="87" t="s">
        <v>207</v>
      </c>
    </row>
    <row r="74" spans="1:1" x14ac:dyDescent="0.25">
      <c r="A74" s="87" t="s">
        <v>224</v>
      </c>
    </row>
    <row r="75" spans="1:1" x14ac:dyDescent="0.25">
      <c r="A75" s="66" t="s">
        <v>224</v>
      </c>
    </row>
    <row r="76" spans="1:1" x14ac:dyDescent="0.25">
      <c r="A76" s="66" t="s">
        <v>236</v>
      </c>
    </row>
    <row r="77" spans="1:1" x14ac:dyDescent="0.25">
      <c r="A77" s="66" t="s">
        <v>219</v>
      </c>
    </row>
    <row r="78" spans="1:1" x14ac:dyDescent="0.25">
      <c r="A78" s="66" t="s">
        <v>194</v>
      </c>
    </row>
    <row r="79" spans="1:1" x14ac:dyDescent="0.25">
      <c r="A79" s="87" t="s">
        <v>221</v>
      </c>
    </row>
    <row r="80" spans="1:1" x14ac:dyDescent="0.25">
      <c r="A80" s="66" t="s">
        <v>203</v>
      </c>
    </row>
    <row r="81" spans="1:1" ht="15.75" thickBot="1" x14ac:dyDescent="0.3">
      <c r="A81" s="88"/>
    </row>
    <row r="82" spans="1:1" x14ac:dyDescent="0.25">
      <c r="A82" s="92"/>
    </row>
    <row r="83" spans="1:1" x14ac:dyDescent="0.25">
      <c r="A83" s="87"/>
    </row>
    <row r="84" spans="1:1" x14ac:dyDescent="0.25">
      <c r="A84" s="87"/>
    </row>
    <row r="85" spans="1:1" x14ac:dyDescent="0.25">
      <c r="A85" s="87"/>
    </row>
    <row r="86" spans="1:1" x14ac:dyDescent="0.25">
      <c r="A86" s="87"/>
    </row>
    <row r="87" spans="1:1" x14ac:dyDescent="0.25">
      <c r="A87" s="87"/>
    </row>
    <row r="88" spans="1:1" x14ac:dyDescent="0.25">
      <c r="A88" s="87"/>
    </row>
    <row r="89" spans="1:1" x14ac:dyDescent="0.25">
      <c r="A89" s="87"/>
    </row>
    <row r="90" spans="1:1" x14ac:dyDescent="0.25">
      <c r="A90" s="87"/>
    </row>
    <row r="91" spans="1:1" ht="15.75" thickBot="1" x14ac:dyDescent="0.3">
      <c r="A91" s="88"/>
    </row>
    <row r="92" spans="1:1" x14ac:dyDescent="0.25">
      <c r="A92" s="92"/>
    </row>
    <row r="93" spans="1:1" x14ac:dyDescent="0.25">
      <c r="A93" s="87"/>
    </row>
    <row r="94" spans="1:1" x14ac:dyDescent="0.25">
      <c r="A94" s="87"/>
    </row>
    <row r="95" spans="1:1" x14ac:dyDescent="0.25">
      <c r="A95" s="87"/>
    </row>
    <row r="96" spans="1:1" x14ac:dyDescent="0.25">
      <c r="A96" s="87"/>
    </row>
    <row r="97" spans="1:1" x14ac:dyDescent="0.25">
      <c r="A97" s="87"/>
    </row>
    <row r="98" spans="1:1" x14ac:dyDescent="0.25">
      <c r="A98" s="87"/>
    </row>
    <row r="99" spans="1:1" x14ac:dyDescent="0.25">
      <c r="A99" s="87"/>
    </row>
    <row r="100" spans="1:1" x14ac:dyDescent="0.25">
      <c r="A100" s="87"/>
    </row>
    <row r="101" spans="1:1" ht="15.75" thickBot="1" x14ac:dyDescent="0.3">
      <c r="A101" s="68"/>
    </row>
    <row r="102" spans="1:1" x14ac:dyDescent="0.25">
      <c r="A102" s="64"/>
    </row>
    <row r="103" spans="1:1" x14ac:dyDescent="0.25">
      <c r="A103" s="87"/>
    </row>
    <row r="104" spans="1:1" x14ac:dyDescent="0.25">
      <c r="A104" s="87"/>
    </row>
    <row r="105" spans="1:1" x14ac:dyDescent="0.25">
      <c r="A105" s="87"/>
    </row>
    <row r="106" spans="1:1" x14ac:dyDescent="0.25">
      <c r="A106" s="87"/>
    </row>
    <row r="107" spans="1:1" x14ac:dyDescent="0.25">
      <c r="A107" s="87"/>
    </row>
    <row r="108" spans="1:1" x14ac:dyDescent="0.25">
      <c r="A108" s="87"/>
    </row>
    <row r="109" spans="1:1" x14ac:dyDescent="0.25">
      <c r="A109" s="87"/>
    </row>
    <row r="110" spans="1:1" x14ac:dyDescent="0.25">
      <c r="A110" s="87"/>
    </row>
    <row r="111" spans="1:1" ht="15.75" thickBot="1" x14ac:dyDescent="0.3">
      <c r="A111" s="88"/>
    </row>
  </sheetData>
  <autoFilter ref="H1:I47" xr:uid="{A4993493-18D9-499E-A7D5-3A4E48E88DD4}"/>
  <sortState xmlns:xlrd2="http://schemas.microsoft.com/office/spreadsheetml/2017/richdata2" ref="A3:A111">
    <sortCondition ref="A64:A11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0CFCC-2D9D-4299-9E08-C4CB10D0B464}">
  <dimension ref="A1:Z34"/>
  <sheetViews>
    <sheetView workbookViewId="0">
      <selection activeCell="C32" sqref="C32"/>
    </sheetView>
  </sheetViews>
  <sheetFormatPr defaultRowHeight="15" x14ac:dyDescent="0.25"/>
  <cols>
    <col min="1" max="1" width="40.7109375" bestFit="1" customWidth="1"/>
    <col min="2" max="2" width="15.28515625" customWidth="1"/>
    <col min="3" max="3" width="10.5703125" bestFit="1" customWidth="1"/>
    <col min="4" max="4" width="10.85546875" customWidth="1"/>
    <col min="5" max="5" width="10.5703125" bestFit="1" customWidth="1"/>
    <col min="6" max="6" width="11.85546875" customWidth="1"/>
    <col min="7" max="8" width="10.5703125" bestFit="1" customWidth="1"/>
    <col min="10" max="10" width="40.7109375" bestFit="1" customWidth="1"/>
    <col min="11" max="11" width="14.7109375" bestFit="1" customWidth="1"/>
    <col min="12" max="12" width="10.5703125" bestFit="1" customWidth="1"/>
    <col min="13" max="13" width="11.85546875" customWidth="1"/>
    <col min="15" max="15" width="11.28515625" customWidth="1"/>
    <col min="17" max="17" width="10.5703125" bestFit="1" customWidth="1"/>
    <col min="19" max="19" width="40.7109375" bestFit="1" customWidth="1"/>
    <col min="20" max="20" width="14.7109375" bestFit="1" customWidth="1"/>
    <col min="21" max="21" width="10.5703125" bestFit="1" customWidth="1"/>
    <col min="22" max="22" width="11.28515625" customWidth="1"/>
    <col min="23" max="23" width="11.5703125" bestFit="1" customWidth="1"/>
    <col min="24" max="24" width="11.28515625" customWidth="1"/>
    <col min="26" max="26" width="12.5703125" bestFit="1" customWidth="1"/>
  </cols>
  <sheetData>
    <row r="1" spans="1:26" ht="30.75" thickBot="1" x14ac:dyDescent="0.3">
      <c r="A1" s="28" t="s">
        <v>24</v>
      </c>
      <c r="B1" s="52" t="s">
        <v>17</v>
      </c>
      <c r="C1" s="52" t="s">
        <v>16</v>
      </c>
      <c r="D1" s="52" t="s">
        <v>15</v>
      </c>
      <c r="E1" s="52" t="s">
        <v>34</v>
      </c>
      <c r="F1" s="53" t="s">
        <v>14</v>
      </c>
      <c r="G1" s="53" t="s">
        <v>13</v>
      </c>
      <c r="H1" s="54" t="s">
        <v>12</v>
      </c>
      <c r="J1" s="28" t="s">
        <v>23</v>
      </c>
      <c r="K1" s="27" t="s">
        <v>17</v>
      </c>
      <c r="L1" s="27" t="s">
        <v>16</v>
      </c>
      <c r="M1" s="27" t="s">
        <v>15</v>
      </c>
      <c r="N1" s="27" t="s">
        <v>34</v>
      </c>
      <c r="O1" s="26" t="s">
        <v>14</v>
      </c>
      <c r="P1" s="26" t="s">
        <v>13</v>
      </c>
      <c r="Q1" s="25" t="s">
        <v>12</v>
      </c>
      <c r="S1" s="28" t="s">
        <v>22</v>
      </c>
      <c r="T1" s="27" t="s">
        <v>17</v>
      </c>
      <c r="U1" s="27" t="s">
        <v>16</v>
      </c>
      <c r="V1" s="27" t="s">
        <v>15</v>
      </c>
      <c r="W1" s="27" t="s">
        <v>34</v>
      </c>
      <c r="X1" s="26" t="s">
        <v>14</v>
      </c>
      <c r="Y1" s="26" t="s">
        <v>13</v>
      </c>
      <c r="Z1" s="25" t="s">
        <v>12</v>
      </c>
    </row>
    <row r="2" spans="1:26" x14ac:dyDescent="0.25">
      <c r="A2" s="11" t="s">
        <v>11</v>
      </c>
      <c r="B2" s="11" t="s">
        <v>8</v>
      </c>
      <c r="C2" s="12">
        <f>Resources!C2</f>
        <v>206031</v>
      </c>
      <c r="D2" s="12">
        <f>Resources!D2</f>
        <v>10</v>
      </c>
      <c r="E2" s="34">
        <f>Resources!E2/Resources!$C2</f>
        <v>0.66522513602321975</v>
      </c>
      <c r="F2" s="36">
        <f>Resources!F2/Resources!$C2</f>
        <v>0</v>
      </c>
      <c r="G2" s="36">
        <f>Resources!G2/Resources!$C2</f>
        <v>0</v>
      </c>
      <c r="H2" s="37">
        <f>Resources!H2/Resources!$C2</f>
        <v>0</v>
      </c>
      <c r="J2" s="11" t="s">
        <v>11</v>
      </c>
      <c r="K2" s="11" t="s">
        <v>8</v>
      </c>
      <c r="L2" s="12">
        <f>Resources!L2</f>
        <v>8056</v>
      </c>
      <c r="M2" s="12">
        <f>Resources!M2</f>
        <v>1</v>
      </c>
      <c r="N2" s="34">
        <f>Resources!N2/Resources!$L2</f>
        <v>0.77805362462760674</v>
      </c>
      <c r="O2" s="36">
        <f>Resources!O2/Resources!$L2</f>
        <v>0</v>
      </c>
      <c r="P2" s="36">
        <f>Resources!P2/Resources!$L2</f>
        <v>0</v>
      </c>
      <c r="Q2" s="37">
        <f>Resources!Q2/Resources!$L2</f>
        <v>0</v>
      </c>
      <c r="S2" s="11" t="s">
        <v>11</v>
      </c>
      <c r="T2" s="11" t="s">
        <v>8</v>
      </c>
      <c r="U2" s="12">
        <f>Resources!U2</f>
        <v>5795</v>
      </c>
      <c r="V2" s="12">
        <f>Resources!V2</f>
        <v>1</v>
      </c>
      <c r="W2" s="34">
        <f>Resources!W2/Resources!$U2</f>
        <v>0.93563416738567728</v>
      </c>
      <c r="X2" s="36">
        <f>Resources!X2/Resources!$U2</f>
        <v>0</v>
      </c>
      <c r="Y2" s="36">
        <f>Resources!Y2/Resources!$U2</f>
        <v>0</v>
      </c>
      <c r="Z2" s="37">
        <f>Resources!Z2/Resources!$U2</f>
        <v>0</v>
      </c>
    </row>
    <row r="3" spans="1:26" x14ac:dyDescent="0.25">
      <c r="A3" s="7" t="s">
        <v>10</v>
      </c>
      <c r="B3" s="7" t="s">
        <v>8</v>
      </c>
      <c r="C3" s="8">
        <f>Resources!C3</f>
        <v>266142</v>
      </c>
      <c r="D3" s="8">
        <f>Resources!D3</f>
        <v>10</v>
      </c>
      <c r="E3" s="35">
        <f>Resources!E3/Resources!$C3</f>
        <v>0.5994168526576038</v>
      </c>
      <c r="F3" s="38">
        <f>Resources!F3/Resources!$C3</f>
        <v>0.51960983234513902</v>
      </c>
      <c r="G3" s="38">
        <f>Resources!G3/Resources!$C3</f>
        <v>0.2852199201929797</v>
      </c>
      <c r="H3" s="39">
        <f>Resources!H3/Resources!$C3</f>
        <v>0.99758023912046956</v>
      </c>
      <c r="J3" s="7" t="s">
        <v>10</v>
      </c>
      <c r="K3" s="7" t="s">
        <v>8</v>
      </c>
      <c r="L3" s="8">
        <f>Resources!L3</f>
        <v>7700</v>
      </c>
      <c r="M3" s="8">
        <f>Resources!M3</f>
        <v>1</v>
      </c>
      <c r="N3" s="35">
        <f>Resources!N3/Resources!$L3</f>
        <v>0.8061038961038961</v>
      </c>
      <c r="O3" s="38">
        <f>Resources!O3/Resources!$L3</f>
        <v>0.36662337662337663</v>
      </c>
      <c r="P3" s="38">
        <f>Resources!P3/Resources!$L3</f>
        <v>9.350649350649351E-2</v>
      </c>
      <c r="Q3" s="39">
        <f>Resources!Q3/Resources!$L3</f>
        <v>0.99935064935064932</v>
      </c>
      <c r="S3" s="7" t="s">
        <v>10</v>
      </c>
      <c r="T3" s="7" t="s">
        <v>8</v>
      </c>
      <c r="U3" s="8">
        <f>Resources!U3</f>
        <v>5511</v>
      </c>
      <c r="V3" s="8">
        <f>Resources!V3</f>
        <v>1</v>
      </c>
      <c r="W3" s="35">
        <f>Resources!W3/Resources!$U3</f>
        <v>0.9357648339684268</v>
      </c>
      <c r="X3" s="38">
        <f>Resources!X3/Resources!$U3</f>
        <v>0.40754853928506624</v>
      </c>
      <c r="Y3" s="38">
        <f>Resources!Y3/Resources!$U3</f>
        <v>5.2984939212484122E-2</v>
      </c>
      <c r="Z3" s="39">
        <f>Resources!Z3/Resources!$U3</f>
        <v>0.99945563418617311</v>
      </c>
    </row>
    <row r="4" spans="1:26" ht="15.75" thickBot="1" x14ac:dyDescent="0.3">
      <c r="A4" s="3" t="s">
        <v>9</v>
      </c>
      <c r="B4" s="3" t="s">
        <v>8</v>
      </c>
      <c r="C4" s="4">
        <f>Resources!C4</f>
        <v>917419</v>
      </c>
      <c r="D4" s="4">
        <f>Resources!D4</f>
        <v>10</v>
      </c>
      <c r="E4" s="40">
        <f>Resources!E4/Resources!C$4</f>
        <v>0.4423224284650743</v>
      </c>
      <c r="F4" s="41">
        <f>Resources!F4/Resources!$C4</f>
        <v>0.35986610262050384</v>
      </c>
      <c r="G4" s="41">
        <f>Resources!G4/Resources!$C4</f>
        <v>0.23881018378734253</v>
      </c>
      <c r="H4" s="42">
        <f>Resources!H4/Resources!$C4</f>
        <v>0.99967626569757118</v>
      </c>
      <c r="J4" s="3" t="s">
        <v>9</v>
      </c>
      <c r="K4" s="3" t="s">
        <v>8</v>
      </c>
      <c r="L4" s="4">
        <f>Resources!L4</f>
        <v>136579</v>
      </c>
      <c r="M4" s="4">
        <f>Resources!M4</f>
        <v>1</v>
      </c>
      <c r="N4" s="40">
        <f>Resources!N4/Resources!$L4</f>
        <v>0.33200565240629965</v>
      </c>
      <c r="O4" s="41">
        <f>Resources!O4/Resources!$L4</f>
        <v>0.2396195608402463</v>
      </c>
      <c r="P4" s="41">
        <f>Resources!P4/Resources!$L4</f>
        <v>0.12522422920068238</v>
      </c>
      <c r="Q4" s="42">
        <f>Resources!Q4/Resources!$L4</f>
        <v>0.99998535646036357</v>
      </c>
      <c r="S4" s="3" t="s">
        <v>9</v>
      </c>
      <c r="T4" s="3" t="s">
        <v>8</v>
      </c>
      <c r="U4" s="4">
        <f>Resources!U4</f>
        <v>5745</v>
      </c>
      <c r="V4" s="4">
        <f>Resources!V4</f>
        <v>1</v>
      </c>
      <c r="W4" s="40">
        <f>Resources!W4/Resources!$U4</f>
        <v>0.92219321148825062</v>
      </c>
      <c r="X4" s="41">
        <f>Resources!X4/Resources!$U4</f>
        <v>0.40887728459530026</v>
      </c>
      <c r="Y4" s="41">
        <f>Resources!Y4/Resources!$U4</f>
        <v>5.7441253263707574E-2</v>
      </c>
      <c r="Z4" s="42">
        <f>Resources!Z4/Resources!$U4</f>
        <v>0.99965187119234111</v>
      </c>
    </row>
    <row r="5" spans="1:26" x14ac:dyDescent="0.25">
      <c r="A5" s="23" t="s">
        <v>7</v>
      </c>
      <c r="B5" s="23" t="s">
        <v>4</v>
      </c>
      <c r="C5" s="24">
        <f>Resources!C5</f>
        <v>2123472</v>
      </c>
      <c r="D5" s="24">
        <f>Resources!D5</f>
        <v>10</v>
      </c>
      <c r="E5" s="43">
        <f>Resources!E5/Resources!$C5</f>
        <v>0.37537627056066669</v>
      </c>
      <c r="F5" s="44">
        <f>Resources!F5/Resources!$C5</f>
        <v>0.35674499122192332</v>
      </c>
      <c r="G5" s="44">
        <f>Resources!G5/Resources!$C5</f>
        <v>0</v>
      </c>
      <c r="H5" s="44">
        <f>Resources!H5/Resources!$C5</f>
        <v>0.3693394591499205</v>
      </c>
      <c r="J5" s="23" t="s">
        <v>7</v>
      </c>
      <c r="K5" s="23" t="s">
        <v>4</v>
      </c>
      <c r="L5" s="24">
        <f>Resources!L5</f>
        <v>39790</v>
      </c>
      <c r="M5" s="24">
        <f>Resources!M5</f>
        <v>1</v>
      </c>
      <c r="N5" s="43">
        <f>Resources!N5/Resources!$L5</f>
        <v>0.44762503141492838</v>
      </c>
      <c r="O5" s="44">
        <f>Resources!O5/Resources!$L5</f>
        <v>0.31394822819803969</v>
      </c>
      <c r="P5" s="44">
        <f>Resources!P5/Resources!$L5</f>
        <v>0</v>
      </c>
      <c r="Q5" s="45">
        <f>Resources!Q5/Resources!$L5</f>
        <v>0.85182206584568987</v>
      </c>
      <c r="S5" s="23" t="s">
        <v>7</v>
      </c>
      <c r="T5" s="23" t="s">
        <v>4</v>
      </c>
      <c r="U5" s="24">
        <f>Resources!U5</f>
        <v>1348</v>
      </c>
      <c r="V5" s="24">
        <f>Resources!V5</f>
        <v>1</v>
      </c>
      <c r="W5" s="43">
        <f>Resources!W5/Resources!$U5</f>
        <v>0.11943620178041543</v>
      </c>
      <c r="X5" s="44">
        <f>Resources!X5/Resources!$U5</f>
        <v>6.4540059347181003E-2</v>
      </c>
      <c r="Y5" s="44">
        <f>Resources!Y5/Resources!$U5</f>
        <v>0</v>
      </c>
      <c r="Z5" s="45">
        <f>Resources!Z5/Resources!$U5</f>
        <v>0.22774480712166173</v>
      </c>
    </row>
    <row r="6" spans="1:26" x14ac:dyDescent="0.25">
      <c r="A6" s="19" t="s">
        <v>6</v>
      </c>
      <c r="B6" s="19" t="s">
        <v>4</v>
      </c>
      <c r="C6" s="20">
        <f>Resources!C6</f>
        <v>981537</v>
      </c>
      <c r="D6" s="20">
        <f>Resources!D6</f>
        <v>10</v>
      </c>
      <c r="E6" s="46">
        <f>Resources!E6/Resources!$C6</f>
        <v>0.52266190678497093</v>
      </c>
      <c r="F6" s="47">
        <f>Resources!F6/Resources!$C6</f>
        <v>0.49657526919515005</v>
      </c>
      <c r="G6" s="47">
        <f>Resources!G6/Resources!$C6</f>
        <v>0</v>
      </c>
      <c r="H6" s="47">
        <f>Resources!H6/Resources!$C6</f>
        <v>0.9979236646198768</v>
      </c>
      <c r="J6" s="19" t="s">
        <v>6</v>
      </c>
      <c r="K6" s="19" t="s">
        <v>4</v>
      </c>
      <c r="L6" s="20">
        <f>Resources!L6</f>
        <v>22124</v>
      </c>
      <c r="M6" s="20">
        <f>Resources!M6</f>
        <v>1</v>
      </c>
      <c r="N6" s="46">
        <f>Resources!N6/Resources!$L6</f>
        <v>0.59243355631892969</v>
      </c>
      <c r="O6" s="47">
        <f>Resources!O6/Resources!$L6</f>
        <v>0.48345687940697885</v>
      </c>
      <c r="P6" s="47">
        <f>Resources!P6/Resources!$L6</f>
        <v>0</v>
      </c>
      <c r="Q6" s="48">
        <f>Resources!Q6/Resources!$L6</f>
        <v>0.99945760260350747</v>
      </c>
      <c r="S6" s="19" t="s">
        <v>6</v>
      </c>
      <c r="T6" s="19" t="s">
        <v>4</v>
      </c>
      <c r="U6" s="20">
        <f>Resources!U6</f>
        <v>469</v>
      </c>
      <c r="V6" s="20">
        <f>Resources!V6</f>
        <v>1</v>
      </c>
      <c r="W6" s="46">
        <f>Resources!W6/Resources!$U6</f>
        <v>0.16631130063965885</v>
      </c>
      <c r="X6" s="47">
        <f>Resources!X6/Resources!$U6</f>
        <v>5.9701492537313432E-2</v>
      </c>
      <c r="Y6" s="47">
        <f>Resources!Y6/Resources!$U6</f>
        <v>0</v>
      </c>
      <c r="Z6" s="48">
        <f>Resources!Z6/Resources!$U6</f>
        <v>0.98933901918976541</v>
      </c>
    </row>
    <row r="7" spans="1:26" ht="15.75" thickBot="1" x14ac:dyDescent="0.3">
      <c r="A7" s="15" t="s">
        <v>5</v>
      </c>
      <c r="B7" s="15" t="s">
        <v>4</v>
      </c>
      <c r="C7" s="16">
        <f>Resources!C7</f>
        <v>3314242</v>
      </c>
      <c r="D7" s="16">
        <f>Resources!D7</f>
        <v>10</v>
      </c>
      <c r="E7" s="49">
        <f>Resources!E7/Resources!C$7</f>
        <v>0.38064691715330384</v>
      </c>
      <c r="F7" s="50">
        <f>Resources!F7/Resources!$C7</f>
        <v>0.36872141503245687</v>
      </c>
      <c r="G7" s="50">
        <f>Resources!G7/Resources!$C7</f>
        <v>0</v>
      </c>
      <c r="H7" s="50">
        <f>Resources!H7/Resources!$C7</f>
        <v>0.72075545479177439</v>
      </c>
      <c r="J7" s="15" t="s">
        <v>5</v>
      </c>
      <c r="K7" s="15" t="s">
        <v>4</v>
      </c>
      <c r="L7" s="16">
        <f>Resources!L7</f>
        <v>251123</v>
      </c>
      <c r="M7" s="16">
        <f>Resources!M7</f>
        <v>2</v>
      </c>
      <c r="N7" s="49">
        <f>Resources!N7/Resources!$L7</f>
        <v>0.24975012244995481</v>
      </c>
      <c r="O7" s="50">
        <f>Resources!O7/Resources!$L7</f>
        <v>0.23426368751567958</v>
      </c>
      <c r="P7" s="50">
        <f>Resources!P7/Resources!$L7</f>
        <v>0</v>
      </c>
      <c r="Q7" s="51">
        <f>Resources!Q7/Resources!$L7</f>
        <v>0.88413247691370367</v>
      </c>
      <c r="S7" s="15" t="s">
        <v>5</v>
      </c>
      <c r="T7" s="15" t="s">
        <v>4</v>
      </c>
      <c r="U7" s="16">
        <f>Resources!U7</f>
        <v>500</v>
      </c>
      <c r="V7" s="16">
        <f>Resources!V7</f>
        <v>2</v>
      </c>
      <c r="W7" s="49">
        <f>Resources!W7/Resources!$U7</f>
        <v>0.19</v>
      </c>
      <c r="X7" s="50">
        <f>Resources!X7/Resources!$U7</f>
        <v>0.13600000000000001</v>
      </c>
      <c r="Y7" s="50">
        <f>Resources!Y7/Resources!$U7</f>
        <v>0</v>
      </c>
      <c r="Z7" s="51">
        <f>Resources!Z7/Resources!$U7</f>
        <v>0.49199999999999999</v>
      </c>
    </row>
    <row r="8" spans="1:26" x14ac:dyDescent="0.25">
      <c r="A8" s="11" t="s">
        <v>249</v>
      </c>
      <c r="B8" s="11" t="s">
        <v>0</v>
      </c>
      <c r="C8" s="12">
        <f>Resources!C8</f>
        <v>48913</v>
      </c>
      <c r="D8" s="12">
        <f>Resources!D8</f>
        <v>10</v>
      </c>
      <c r="E8" s="34">
        <f>Resources!E8/Resources!$C8</f>
        <v>0.9670026373356776</v>
      </c>
      <c r="F8" s="36">
        <f>Resources!F8/Resources!$C8</f>
        <v>0.85181853494980886</v>
      </c>
      <c r="G8" s="36">
        <f>Resources!G8/Resources!$C8</f>
        <v>0</v>
      </c>
      <c r="H8" s="37">
        <f>Resources!H8/Resources!$C8</f>
        <v>0</v>
      </c>
      <c r="J8" s="11" t="s">
        <v>249</v>
      </c>
      <c r="K8" s="11" t="s">
        <v>0</v>
      </c>
      <c r="L8" s="12">
        <f>Resources!L8</f>
        <v>3801</v>
      </c>
      <c r="M8" s="12" t="str">
        <f>Resources!M8</f>
        <v>N/A</v>
      </c>
      <c r="N8" s="34">
        <f>Resources!N8/Resources!$L8</f>
        <v>0.98395159168639834</v>
      </c>
      <c r="O8" s="36">
        <f>Resources!O8/Resources!$L8</f>
        <v>0.71796895553801632</v>
      </c>
      <c r="P8" s="36">
        <f>Resources!P8/Resources!$L8</f>
        <v>0</v>
      </c>
      <c r="Q8" s="37">
        <f>Resources!Q8/Resources!$L8</f>
        <v>0</v>
      </c>
      <c r="S8" s="11" t="s">
        <v>249</v>
      </c>
      <c r="T8" s="11" t="s">
        <v>0</v>
      </c>
      <c r="U8" s="12">
        <f>Resources!U8</f>
        <v>138</v>
      </c>
      <c r="V8" s="12" t="str">
        <f>Resources!V8</f>
        <v>N/A</v>
      </c>
      <c r="W8" s="34">
        <f>Resources!W8/Resources!$U8</f>
        <v>0.90579710144927539</v>
      </c>
      <c r="X8" s="36">
        <f>Resources!X8/Resources!$U8</f>
        <v>0.47826086956521741</v>
      </c>
      <c r="Y8" s="36">
        <f>Resources!Y8/Resources!$U8</f>
        <v>0</v>
      </c>
      <c r="Z8" s="37">
        <f>Resources!Z8/Resources!$U8</f>
        <v>0</v>
      </c>
    </row>
    <row r="9" spans="1:26" x14ac:dyDescent="0.25">
      <c r="A9" s="7" t="s">
        <v>2</v>
      </c>
      <c r="B9" s="7" t="s">
        <v>0</v>
      </c>
      <c r="C9" s="8">
        <f>Resources!C9</f>
        <v>184382</v>
      </c>
      <c r="D9" s="8">
        <f>Resources!D9</f>
        <v>10</v>
      </c>
      <c r="E9" s="35">
        <f>Resources!E9/Resources!$C9</f>
        <v>0.64352811011920907</v>
      </c>
      <c r="F9" s="38">
        <f>Resources!F9/Resources!$C9</f>
        <v>0.53499799329652564</v>
      </c>
      <c r="G9" s="38">
        <f>Resources!G9/Resources!$C9</f>
        <v>0.4541603844193034</v>
      </c>
      <c r="H9" s="39">
        <f>Resources!H9/Resources!$C9</f>
        <v>0.99938714191190026</v>
      </c>
      <c r="J9" s="7" t="s">
        <v>2</v>
      </c>
      <c r="K9" s="7" t="s">
        <v>0</v>
      </c>
      <c r="L9" s="8">
        <f>Resources!L9</f>
        <v>24934</v>
      </c>
      <c r="M9" s="8">
        <f>Resources!M9</f>
        <v>1</v>
      </c>
      <c r="N9" s="35">
        <f>Resources!N9/Resources!$L9</f>
        <v>0.42716772278816073</v>
      </c>
      <c r="O9" s="38">
        <f>Resources!O9/Resources!$L9</f>
        <v>0.32112777733215692</v>
      </c>
      <c r="P9" s="38">
        <f>Resources!P9/Resources!$L9</f>
        <v>0.21476698483997755</v>
      </c>
      <c r="Q9" s="39">
        <f>Resources!Q9/Resources!$L9</f>
        <v>0.99991978824095618</v>
      </c>
      <c r="S9" s="7" t="s">
        <v>2</v>
      </c>
      <c r="T9" s="7" t="s">
        <v>0</v>
      </c>
      <c r="U9" s="8">
        <f>Resources!U9</f>
        <v>15343</v>
      </c>
      <c r="V9" s="8">
        <f>Resources!V9</f>
        <v>1</v>
      </c>
      <c r="W9" s="35">
        <f>Resources!W9/Resources!$U9</f>
        <v>8.1861435182167763E-2</v>
      </c>
      <c r="X9" s="38">
        <f>Resources!X9/Resources!$U9</f>
        <v>1.8379717134849767E-2</v>
      </c>
      <c r="Y9" s="38">
        <f>Resources!Y9/Resources!$U9</f>
        <v>2.0660887701231832E-2</v>
      </c>
      <c r="Z9" s="39">
        <f>Resources!Z9/Resources!$U9</f>
        <v>0.99986964739620676</v>
      </c>
    </row>
    <row r="10" spans="1:26" ht="15.75" thickBot="1" x14ac:dyDescent="0.3">
      <c r="A10" s="3" t="s">
        <v>250</v>
      </c>
      <c r="B10" s="3" t="s">
        <v>0</v>
      </c>
      <c r="C10" s="4">
        <f>Resources!C10</f>
        <v>198348</v>
      </c>
      <c r="D10" s="4">
        <f>Resources!D10</f>
        <v>10</v>
      </c>
      <c r="E10" s="40">
        <f>Resources!E10/Resources!C$10</f>
        <v>0.66716074777663503</v>
      </c>
      <c r="F10" s="41">
        <f>Resources!F10/Resources!$C10</f>
        <v>0.55939560771976526</v>
      </c>
      <c r="G10" s="41">
        <f>Resources!G10/Resources!$C10</f>
        <v>0.42218222517998671</v>
      </c>
      <c r="H10" s="42">
        <f>Resources!H10/Resources!$C10</f>
        <v>0.99943029423034258</v>
      </c>
      <c r="J10" s="3" t="s">
        <v>250</v>
      </c>
      <c r="K10" s="3" t="s">
        <v>0</v>
      </c>
      <c r="L10" s="4">
        <f>Resources!L10</f>
        <v>23907</v>
      </c>
      <c r="M10" s="4">
        <f>Resources!M10</f>
        <v>1</v>
      </c>
      <c r="N10" s="40">
        <f>Resources!N10/Resources!$L10</f>
        <v>0.48542267954992263</v>
      </c>
      <c r="O10" s="41">
        <f>Resources!O10/Resources!$L10</f>
        <v>0.36591793198644751</v>
      </c>
      <c r="P10" s="41">
        <f>Resources!P10/Resources!$L10</f>
        <v>0.22399297276948174</v>
      </c>
      <c r="Q10" s="42">
        <f>Resources!Q10/Resources!$L10</f>
        <v>0.99991634249383021</v>
      </c>
      <c r="S10" s="3" t="s">
        <v>250</v>
      </c>
      <c r="T10" s="3" t="s">
        <v>0</v>
      </c>
      <c r="U10" s="4">
        <f>Resources!U10</f>
        <v>13501</v>
      </c>
      <c r="V10" s="4">
        <f>Resources!V10</f>
        <v>1</v>
      </c>
      <c r="W10" s="40">
        <f>Resources!W10/Resources!$U10</f>
        <v>0.10177023924153766</v>
      </c>
      <c r="X10" s="41">
        <f>Resources!X10/Resources!$U10</f>
        <v>2.6960965854381156E-2</v>
      </c>
      <c r="Y10" s="41">
        <f>Resources!Y10/Resources!$U10</f>
        <v>2.3479742241315459E-2</v>
      </c>
      <c r="Z10" s="42">
        <f>Resources!Z10/Resources!$U10</f>
        <v>0.99985186282497596</v>
      </c>
    </row>
    <row r="12" spans="1:26" ht="15.75" thickBot="1" x14ac:dyDescent="0.3"/>
    <row r="13" spans="1:26" ht="30.75" thickBot="1" x14ac:dyDescent="0.3">
      <c r="A13" s="28" t="s">
        <v>292</v>
      </c>
      <c r="B13" s="52" t="s">
        <v>17</v>
      </c>
      <c r="C13" s="52" t="s">
        <v>16</v>
      </c>
      <c r="D13" s="52" t="s">
        <v>15</v>
      </c>
      <c r="E13" s="52" t="s">
        <v>34</v>
      </c>
      <c r="F13" s="53" t="s">
        <v>14</v>
      </c>
      <c r="G13" s="53" t="s">
        <v>13</v>
      </c>
      <c r="H13" s="54" t="s">
        <v>12</v>
      </c>
      <c r="J13" s="28" t="s">
        <v>20</v>
      </c>
      <c r="K13" s="27" t="s">
        <v>17</v>
      </c>
      <c r="L13" s="27" t="s">
        <v>16</v>
      </c>
      <c r="M13" s="27" t="s">
        <v>15</v>
      </c>
      <c r="N13" s="27" t="s">
        <v>34</v>
      </c>
      <c r="O13" s="26" t="s">
        <v>14</v>
      </c>
      <c r="P13" s="26" t="s">
        <v>13</v>
      </c>
      <c r="Q13" s="25" t="s">
        <v>12</v>
      </c>
      <c r="S13" s="28" t="s">
        <v>19</v>
      </c>
      <c r="T13" s="27" t="s">
        <v>17</v>
      </c>
      <c r="U13" s="27" t="s">
        <v>16</v>
      </c>
      <c r="V13" s="27" t="s">
        <v>15</v>
      </c>
      <c r="W13" s="27" t="s">
        <v>34</v>
      </c>
      <c r="X13" s="26" t="s">
        <v>14</v>
      </c>
      <c r="Y13" s="26" t="s">
        <v>13</v>
      </c>
      <c r="Z13" s="25" t="s">
        <v>12</v>
      </c>
    </row>
    <row r="14" spans="1:26" x14ac:dyDescent="0.25">
      <c r="A14" s="11" t="s">
        <v>11</v>
      </c>
      <c r="B14" s="11" t="s">
        <v>8</v>
      </c>
      <c r="C14" s="12">
        <f>Resources!C14</f>
        <v>45012</v>
      </c>
      <c r="D14" s="12">
        <f>Resources!D14</f>
        <v>9</v>
      </c>
      <c r="E14" s="34">
        <f>Resources!E14/Resources!$C14</f>
        <v>0.30485203945614503</v>
      </c>
      <c r="F14" s="36">
        <f>Resources!F14/Resources!$C14</f>
        <v>0</v>
      </c>
      <c r="G14" s="36">
        <f>Resources!G14/Resources!$C14</f>
        <v>0</v>
      </c>
      <c r="H14" s="37">
        <f>Resources!H14/Resources!$C14</f>
        <v>0</v>
      </c>
      <c r="J14" s="11" t="s">
        <v>11</v>
      </c>
      <c r="K14" s="11" t="s">
        <v>8</v>
      </c>
      <c r="L14" s="12">
        <f>Resources!L14</f>
        <v>10017</v>
      </c>
      <c r="M14" s="12">
        <f>Resources!M14</f>
        <v>1</v>
      </c>
      <c r="N14" s="34">
        <f>Resources!N14/Resources!$L14</f>
        <v>0.11400618947788758</v>
      </c>
      <c r="O14" s="36">
        <f>Resources!O14/Resources!$L14</f>
        <v>0</v>
      </c>
      <c r="P14" s="36">
        <f>Resources!P14/Resources!$L14</f>
        <v>0</v>
      </c>
      <c r="Q14" s="37">
        <f>Resources!Q14/Resources!$L14</f>
        <v>0</v>
      </c>
      <c r="S14" s="11" t="s">
        <v>11</v>
      </c>
      <c r="T14" s="11" t="s">
        <v>8</v>
      </c>
      <c r="U14" s="12">
        <f>Resources!U14</f>
        <v>1959</v>
      </c>
      <c r="V14" s="12">
        <f>Resources!V14</f>
        <v>1</v>
      </c>
      <c r="W14" s="34">
        <f>Resources!W14/Resources!$U14</f>
        <v>0.19857069933639612</v>
      </c>
      <c r="X14" s="36">
        <f>Resources!X14/Resources!$U14</f>
        <v>0</v>
      </c>
      <c r="Y14" s="36">
        <f>Resources!Y14/Resources!$U14</f>
        <v>0</v>
      </c>
      <c r="Z14" s="37">
        <f>Resources!Z14/Resources!$U14</f>
        <v>0</v>
      </c>
    </row>
    <row r="15" spans="1:26" x14ac:dyDescent="0.25">
      <c r="A15" s="7" t="s">
        <v>10</v>
      </c>
      <c r="B15" s="7" t="s">
        <v>8</v>
      </c>
      <c r="C15" s="8">
        <f>Resources!C15</f>
        <v>25405</v>
      </c>
      <c r="D15" s="8">
        <f>Resources!D15</f>
        <v>7</v>
      </c>
      <c r="E15" s="35">
        <f>Resources!E15/Resources!$C15</f>
        <v>0.65561897264318048</v>
      </c>
      <c r="F15" s="38">
        <f>Resources!F15/Resources!$C15</f>
        <v>0.5476087384373155</v>
      </c>
      <c r="G15" s="38">
        <f>Resources!G15/Resources!$C15</f>
        <v>0.21869710686872662</v>
      </c>
      <c r="H15" s="39">
        <f>Resources!H15/Resources!$C15</f>
        <v>0.99759889785475298</v>
      </c>
      <c r="J15" s="7" t="s">
        <v>10</v>
      </c>
      <c r="K15" s="7" t="s">
        <v>8</v>
      </c>
      <c r="L15" s="8">
        <f>Resources!L15</f>
        <v>4683</v>
      </c>
      <c r="M15" s="8">
        <f>Resources!M15</f>
        <v>1</v>
      </c>
      <c r="N15" s="35">
        <f>Resources!N15/Resources!$L15</f>
        <v>0.30600042707666025</v>
      </c>
      <c r="O15" s="38">
        <f>Resources!O15/Resources!$L15</f>
        <v>0.1770232756779842</v>
      </c>
      <c r="P15" s="38">
        <f>Resources!P15/Resources!$L15</f>
        <v>6.8332265641682682E-2</v>
      </c>
      <c r="Q15" s="39">
        <f>Resources!Q15/Resources!$L15</f>
        <v>0.91522528293828742</v>
      </c>
      <c r="S15" s="7" t="s">
        <v>10</v>
      </c>
      <c r="T15" s="7" t="s">
        <v>8</v>
      </c>
      <c r="U15" s="8">
        <f>Resources!U15</f>
        <v>1651</v>
      </c>
      <c r="V15" s="8">
        <f>Resources!V15</f>
        <v>1</v>
      </c>
      <c r="W15" s="35">
        <f>Resources!W15/Resources!$U15</f>
        <v>0.28770442156268927</v>
      </c>
      <c r="X15" s="38">
        <f>Resources!X15/Resources!$U15</f>
        <v>0.19685039370078741</v>
      </c>
      <c r="Y15" s="38">
        <f>Resources!Y15/Resources!$U15</f>
        <v>5.9963658388855243E-2</v>
      </c>
      <c r="Z15" s="39">
        <f>Resources!Z15/Resources!$U15</f>
        <v>0.91883706844336765</v>
      </c>
    </row>
    <row r="16" spans="1:26" ht="15.75" thickBot="1" x14ac:dyDescent="0.3">
      <c r="A16" s="3" t="s">
        <v>9</v>
      </c>
      <c r="B16" s="3" t="s">
        <v>8</v>
      </c>
      <c r="C16" s="4">
        <f>Resources!C16</f>
        <v>827828</v>
      </c>
      <c r="D16" s="4">
        <f>Resources!D16</f>
        <v>10</v>
      </c>
      <c r="E16" s="40">
        <f>Resources!E16/Resources!C$16</f>
        <v>0.43091318486448876</v>
      </c>
      <c r="F16" s="41">
        <f>Resources!F16/Resources!$C16</f>
        <v>0.3729603250916857</v>
      </c>
      <c r="G16" s="41">
        <f>Resources!G16/Resources!$C16</f>
        <v>0.25042037717980065</v>
      </c>
      <c r="H16" s="42">
        <f>Resources!H16/Resources!$C16</f>
        <v>0.99999154413718794</v>
      </c>
      <c r="J16" s="3" t="s">
        <v>9</v>
      </c>
      <c r="K16" s="3" t="s">
        <v>8</v>
      </c>
      <c r="L16" s="4">
        <f>Resources!L16</f>
        <v>566079</v>
      </c>
      <c r="M16" s="4">
        <f>Resources!M16</f>
        <v>1</v>
      </c>
      <c r="N16" s="40">
        <f>Resources!N16/Resources!$L16</f>
        <v>0.24708035450882299</v>
      </c>
      <c r="O16" s="41">
        <f>Resources!O16/Resources!$L16</f>
        <v>0.13393713598278686</v>
      </c>
      <c r="P16" s="41">
        <f>Resources!P16/Resources!$L16</f>
        <v>3.8257910998288222E-2</v>
      </c>
      <c r="Q16" s="42">
        <f>Resources!Q16/Resources!$L16</f>
        <v>0.99979861468098974</v>
      </c>
      <c r="S16" s="3" t="s">
        <v>9</v>
      </c>
      <c r="T16" s="3" t="s">
        <v>8</v>
      </c>
      <c r="U16" s="4">
        <f>Resources!U16</f>
        <v>2152</v>
      </c>
      <c r="V16" s="4">
        <f>Resources!V16</f>
        <v>1</v>
      </c>
      <c r="W16" s="40">
        <f>Resources!W16/Resources!$U16</f>
        <v>0.23698884758364314</v>
      </c>
      <c r="X16" s="41">
        <f>Resources!X16/Resources!$U16</f>
        <v>0.14823420074349442</v>
      </c>
      <c r="Y16" s="41">
        <f>Resources!Y16/Resources!$U16</f>
        <v>7.342007434944238E-2</v>
      </c>
      <c r="Z16" s="42">
        <f>Resources!Z16/Resources!$U16</f>
        <v>0.98420074349442377</v>
      </c>
    </row>
    <row r="17" spans="1:26" x14ac:dyDescent="0.25">
      <c r="A17" s="23" t="s">
        <v>7</v>
      </c>
      <c r="B17" s="23" t="s">
        <v>4</v>
      </c>
      <c r="C17" s="24">
        <f>Resources!C17</f>
        <v>14937</v>
      </c>
      <c r="D17" s="24">
        <f>Resources!D17</f>
        <v>10</v>
      </c>
      <c r="E17" s="43">
        <f>Resources!E17/Resources!$C17</f>
        <v>0.25460266452433555</v>
      </c>
      <c r="F17" s="44">
        <f>Resources!F17/Resources!$C17</f>
        <v>0.19013188725982461</v>
      </c>
      <c r="G17" s="44">
        <f>Resources!G17/Resources!$C17</f>
        <v>0</v>
      </c>
      <c r="H17" s="45">
        <f>Resources!H17/Resources!$C17</f>
        <v>0.23585726718885988</v>
      </c>
      <c r="J17" s="23" t="s">
        <v>7</v>
      </c>
      <c r="K17" s="23" t="s">
        <v>4</v>
      </c>
      <c r="L17" s="24">
        <f>Resources!L17</f>
        <v>80397</v>
      </c>
      <c r="M17" s="24">
        <f>Resources!M17</f>
        <v>1</v>
      </c>
      <c r="N17" s="43">
        <f>Resources!N17/Resources!$L17</f>
        <v>7.487841586128835E-2</v>
      </c>
      <c r="O17" s="44">
        <f>Resources!O17/Resources!$L17</f>
        <v>3.1394206251477048E-2</v>
      </c>
      <c r="P17" s="44">
        <f>Resources!P17/Resources!$L17</f>
        <v>0</v>
      </c>
      <c r="Q17" s="45">
        <f>Resources!Q17/Resources!$L17</f>
        <v>0.3979750488202296</v>
      </c>
      <c r="S17" s="23" t="s">
        <v>7</v>
      </c>
      <c r="T17" s="23" t="s">
        <v>4</v>
      </c>
      <c r="U17" s="24">
        <f>Resources!U17</f>
        <v>30297</v>
      </c>
      <c r="V17" s="24">
        <f>Resources!V17</f>
        <v>1</v>
      </c>
      <c r="W17" s="43">
        <f>Resources!W17/Resources!$U17</f>
        <v>8.8292570221474076E-2</v>
      </c>
      <c r="X17" s="44">
        <f>Resources!X17/Resources!$U17</f>
        <v>4.2314420569693367E-2</v>
      </c>
      <c r="Y17" s="44">
        <f>Resources!Y17/Resources!$U17</f>
        <v>0</v>
      </c>
      <c r="Z17" s="45">
        <f>Resources!Z17/Resources!$U17</f>
        <v>0.2677822886754464</v>
      </c>
    </row>
    <row r="18" spans="1:26" x14ac:dyDescent="0.25">
      <c r="A18" s="19" t="s">
        <v>6</v>
      </c>
      <c r="B18" s="19" t="s">
        <v>4</v>
      </c>
      <c r="C18" s="20">
        <f>Resources!C18</f>
        <v>49176</v>
      </c>
      <c r="D18" s="20">
        <f>Resources!D18</f>
        <v>10</v>
      </c>
      <c r="E18" s="46">
        <f>Resources!E18/Resources!$C18</f>
        <v>0.55887018057589066</v>
      </c>
      <c r="F18" s="47">
        <f>Resources!F18/Resources!$C18</f>
        <v>0.53892142508540752</v>
      </c>
      <c r="G18" s="47">
        <f>Resources!G18/Resources!$C18</f>
        <v>0</v>
      </c>
      <c r="H18" s="48">
        <f>Resources!H18/Resources!$C18</f>
        <v>0.99389946315275746</v>
      </c>
      <c r="J18" s="19" t="s">
        <v>6</v>
      </c>
      <c r="K18" s="19" t="s">
        <v>4</v>
      </c>
      <c r="L18" s="20">
        <f>Resources!L18</f>
        <v>42321</v>
      </c>
      <c r="M18" s="20">
        <f>Resources!M18</f>
        <v>5</v>
      </c>
      <c r="N18" s="46">
        <f>Resources!N18/Resources!$L18</f>
        <v>4.4587793294109307E-2</v>
      </c>
      <c r="O18" s="47">
        <f>Resources!O18/Resources!$L18</f>
        <v>3.5986862314217528E-2</v>
      </c>
      <c r="P18" s="47">
        <f>Resources!P18/Resources!$L18</f>
        <v>0</v>
      </c>
      <c r="Q18" s="48">
        <f>Resources!Q18/Resources!$L18</f>
        <v>0.99175350298905984</v>
      </c>
      <c r="S18" s="19" t="s">
        <v>6</v>
      </c>
      <c r="T18" s="19" t="s">
        <v>4</v>
      </c>
      <c r="U18" s="20">
        <f>Resources!U18</f>
        <v>12820</v>
      </c>
      <c r="V18" s="20">
        <f>Resources!V18</f>
        <v>4</v>
      </c>
      <c r="W18" s="46">
        <f>Resources!W18/Resources!$U18</f>
        <v>7.8315132605304219E-2</v>
      </c>
      <c r="X18" s="47">
        <f>Resources!X18/Resources!$U18</f>
        <v>6.7472698907956319E-2</v>
      </c>
      <c r="Y18" s="47">
        <f>Resources!Y18/Resources!$U18</f>
        <v>0</v>
      </c>
      <c r="Z18" s="48">
        <f>Resources!Z18/Resources!$U18</f>
        <v>0.99570982839313571</v>
      </c>
    </row>
    <row r="19" spans="1:26" ht="15.75" thickBot="1" x14ac:dyDescent="0.3">
      <c r="A19" s="15" t="s">
        <v>5</v>
      </c>
      <c r="B19" s="15" t="s">
        <v>4</v>
      </c>
      <c r="C19" s="16">
        <f>Resources!C19</f>
        <v>1753041</v>
      </c>
      <c r="D19" s="16">
        <f>Resources!D19</f>
        <v>10</v>
      </c>
      <c r="E19" s="49">
        <f>Resources!E19/Resources!C$19</f>
        <v>0.41244100965122893</v>
      </c>
      <c r="F19" s="50">
        <f>Resources!F19/Resources!$C19</f>
        <v>0.40450337442193307</v>
      </c>
      <c r="G19" s="50">
        <f>Resources!G19/Resources!$C19</f>
        <v>0</v>
      </c>
      <c r="H19" s="51">
        <f>Resources!H19/Resources!$C19</f>
        <v>0.80791607269881305</v>
      </c>
      <c r="J19" s="15" t="s">
        <v>5</v>
      </c>
      <c r="K19" s="15" t="s">
        <v>4</v>
      </c>
      <c r="L19" s="16">
        <f>Resources!L19</f>
        <v>3045275</v>
      </c>
      <c r="M19" s="16">
        <f>Resources!M19</f>
        <v>4</v>
      </c>
      <c r="N19" s="49">
        <f>Resources!N19/Resources!$L19</f>
        <v>6.0010672270977172E-2</v>
      </c>
      <c r="O19" s="50">
        <f>Resources!O19/Resources!$L19</f>
        <v>5.4431865759249985E-2</v>
      </c>
      <c r="P19" s="50">
        <f>Resources!P19/Resources!$L19</f>
        <v>0</v>
      </c>
      <c r="Q19" s="51">
        <f>Resources!Q19/Resources!$L19</f>
        <v>0.64278529853625699</v>
      </c>
      <c r="S19" s="15" t="s">
        <v>5</v>
      </c>
      <c r="T19" s="15" t="s">
        <v>4</v>
      </c>
      <c r="U19" s="16">
        <f>Resources!U19</f>
        <v>16635</v>
      </c>
      <c r="V19" s="16">
        <f>Resources!V19</f>
        <v>3</v>
      </c>
      <c r="W19" s="49">
        <f>Resources!W19/Resources!$U19</f>
        <v>8.6504358280733398E-2</v>
      </c>
      <c r="X19" s="50">
        <f>Resources!X19/Resources!$U19</f>
        <v>7.7547339945897201E-2</v>
      </c>
      <c r="Y19" s="50">
        <f>Resources!Y19/Resources!$U19</f>
        <v>0</v>
      </c>
      <c r="Z19" s="51">
        <f>Resources!Z19/Resources!$U19</f>
        <v>0.50345656747820855</v>
      </c>
    </row>
    <row r="20" spans="1:26" x14ac:dyDescent="0.25">
      <c r="A20" s="11" t="s">
        <v>249</v>
      </c>
      <c r="B20" s="11" t="s">
        <v>0</v>
      </c>
      <c r="C20" s="12">
        <f>Resources!C20</f>
        <v>4687</v>
      </c>
      <c r="D20" s="12">
        <f>Resources!D20</f>
        <v>10</v>
      </c>
      <c r="E20" s="34">
        <f>Resources!E20/Resources!$C20</f>
        <v>0.9955195220823555</v>
      </c>
      <c r="F20" s="36">
        <f>Resources!F20/Resources!$C20</f>
        <v>0.98421164924258586</v>
      </c>
      <c r="G20" s="36">
        <f>Resources!G20/Resources!$C20</f>
        <v>0</v>
      </c>
      <c r="H20" s="37">
        <f>Resources!H20/Resources!$C20</f>
        <v>0</v>
      </c>
      <c r="J20" s="11" t="s">
        <v>249</v>
      </c>
      <c r="K20" s="11" t="s">
        <v>0</v>
      </c>
      <c r="L20" s="12">
        <f>Resources!L20</f>
        <v>47171</v>
      </c>
      <c r="M20" s="12" t="str">
        <f>Resources!M20</f>
        <v>1*</v>
      </c>
      <c r="N20" s="34">
        <f>Resources!N20/Resources!$L20</f>
        <v>0.98997265268915224</v>
      </c>
      <c r="O20" s="36">
        <f>Resources!O20/Resources!$L20</f>
        <v>0.98575395900023322</v>
      </c>
      <c r="P20" s="36">
        <f>Resources!P20/Resources!$L20</f>
        <v>0</v>
      </c>
      <c r="Q20" s="37">
        <f>Resources!Q20/Resources!$L20</f>
        <v>0</v>
      </c>
      <c r="S20" s="11" t="s">
        <v>249</v>
      </c>
      <c r="T20" s="11" t="s">
        <v>0</v>
      </c>
      <c r="U20" s="12">
        <f>Resources!U20</f>
        <v>1435</v>
      </c>
      <c r="V20" s="12" t="str">
        <f>Resources!V20</f>
        <v>1*</v>
      </c>
      <c r="W20" s="34">
        <f>Resources!W20/Resources!$U20</f>
        <v>0.95540069686411144</v>
      </c>
      <c r="X20" s="36">
        <f>Resources!X20/Resources!$U20</f>
        <v>0.8139372822299652</v>
      </c>
      <c r="Y20" s="36">
        <f>Resources!Y20/Resources!$U20</f>
        <v>0</v>
      </c>
      <c r="Z20" s="37">
        <f>Resources!Z20/Resources!$U20</f>
        <v>0</v>
      </c>
    </row>
    <row r="21" spans="1:26" x14ac:dyDescent="0.25">
      <c r="A21" s="7" t="s">
        <v>2</v>
      </c>
      <c r="B21" s="7" t="s">
        <v>0</v>
      </c>
      <c r="C21" s="8">
        <f>Resources!C21</f>
        <v>9799</v>
      </c>
      <c r="D21" s="8">
        <f>Resources!D21</f>
        <v>10</v>
      </c>
      <c r="E21" s="35">
        <f>Resources!E21/Resources!$C21</f>
        <v>0.62883967751811409</v>
      </c>
      <c r="F21" s="38">
        <f>Resources!F21/Resources!$C21</f>
        <v>0.60271456271048063</v>
      </c>
      <c r="G21" s="38">
        <f>Resources!G21/Resources!$C21</f>
        <v>0.57424226961934888</v>
      </c>
      <c r="H21" s="39">
        <f>Resources!H21/Resources!$C21</f>
        <v>0.99969384631084801</v>
      </c>
      <c r="J21" s="7" t="s">
        <v>2</v>
      </c>
      <c r="K21" s="7" t="s">
        <v>0</v>
      </c>
      <c r="L21" s="8">
        <f>Resources!L21</f>
        <v>72811</v>
      </c>
      <c r="M21" s="8" t="str">
        <f>Resources!M21</f>
        <v>1*</v>
      </c>
      <c r="N21" s="35">
        <f>Resources!N21/Resources!$L21</f>
        <v>0.87707901278652955</v>
      </c>
      <c r="O21" s="38">
        <f>Resources!O21/Resources!$L21</f>
        <v>0.7899767892214089</v>
      </c>
      <c r="P21" s="38">
        <f>Resources!P21/Resources!$L21</f>
        <v>0.75682245814506055</v>
      </c>
      <c r="Q21" s="39">
        <f>Resources!Q21/Resources!$L21</f>
        <v>1</v>
      </c>
      <c r="S21" s="7" t="s">
        <v>2</v>
      </c>
      <c r="T21" s="7" t="s">
        <v>0</v>
      </c>
      <c r="U21" s="8">
        <f>Resources!U21</f>
        <v>13340</v>
      </c>
      <c r="V21" s="8" t="str">
        <f>Resources!V21</f>
        <v>1*</v>
      </c>
      <c r="W21" s="35">
        <f>Resources!W21/Resources!$U21</f>
        <v>0.37488755622188907</v>
      </c>
      <c r="X21" s="38">
        <f>Resources!X21/Resources!$U21</f>
        <v>0.25112443778110943</v>
      </c>
      <c r="Y21" s="38">
        <f>Resources!Y21/Resources!$U21</f>
        <v>0.22151424287856072</v>
      </c>
      <c r="Z21" s="39">
        <f>Resources!Z21/Resources!$U21</f>
        <v>1</v>
      </c>
    </row>
    <row r="22" spans="1:26" ht="15.75" thickBot="1" x14ac:dyDescent="0.3">
      <c r="A22" s="3" t="s">
        <v>250</v>
      </c>
      <c r="B22" s="3" t="s">
        <v>0</v>
      </c>
      <c r="C22" s="4">
        <f>Resources!C22</f>
        <v>9938</v>
      </c>
      <c r="D22" s="4">
        <f>Resources!D22</f>
        <v>10</v>
      </c>
      <c r="E22" s="40">
        <f>Resources!E22/Resources!C$22</f>
        <v>0.63191789092372708</v>
      </c>
      <c r="F22" s="41">
        <f>Resources!F22/Resources!$C22</f>
        <v>0.60535318977661501</v>
      </c>
      <c r="G22" s="41">
        <f>Resources!G22/Resources!$C22</f>
        <v>0.56621050513181725</v>
      </c>
      <c r="H22" s="42">
        <f>Resources!H22/Resources!$C22</f>
        <v>0.99969812839605554</v>
      </c>
      <c r="J22" s="3" t="s">
        <v>250</v>
      </c>
      <c r="K22" s="3" t="s">
        <v>0</v>
      </c>
      <c r="L22" s="4">
        <f>Resources!L22</f>
        <v>72641</v>
      </c>
      <c r="M22" s="4" t="str">
        <f>Resources!M22</f>
        <v>1*</v>
      </c>
      <c r="N22" s="40">
        <f>Resources!N22/Resources!$L22</f>
        <v>0.88784570696989307</v>
      </c>
      <c r="O22" s="41">
        <f>Resources!O22/Resources!$L22</f>
        <v>0.7985297559229636</v>
      </c>
      <c r="P22" s="41">
        <f>Resources!P22/Resources!$L22</f>
        <v>0.7585936316955989</v>
      </c>
      <c r="Q22" s="42">
        <f>Resources!Q22/Resources!$L22</f>
        <v>1</v>
      </c>
      <c r="S22" s="3" t="s">
        <v>250</v>
      </c>
      <c r="T22" s="3" t="s">
        <v>0</v>
      </c>
      <c r="U22" s="4">
        <f>Resources!U22</f>
        <v>13129</v>
      </c>
      <c r="V22" s="4" t="str">
        <f>Resources!V22</f>
        <v>1*</v>
      </c>
      <c r="W22" s="40">
        <f>Resources!W22/Resources!$U22</f>
        <v>0.42600350369411227</v>
      </c>
      <c r="X22" s="41">
        <f>Resources!X22/Resources!$U22</f>
        <v>0.28989260415873258</v>
      </c>
      <c r="Y22" s="41">
        <f>Resources!Y22/Resources!$U22</f>
        <v>0.22507426308172748</v>
      </c>
      <c r="Z22" s="42">
        <f>Resources!Z22/Resources!$U22</f>
        <v>1</v>
      </c>
    </row>
    <row r="24" spans="1:26" ht="15.75" thickBot="1" x14ac:dyDescent="0.3"/>
    <row r="25" spans="1:26" ht="30.75" thickBot="1" x14ac:dyDescent="0.3">
      <c r="A25" s="28" t="s">
        <v>291</v>
      </c>
      <c r="B25" s="52" t="s">
        <v>17</v>
      </c>
      <c r="C25" s="52" t="s">
        <v>16</v>
      </c>
      <c r="D25" s="52" t="s">
        <v>15</v>
      </c>
      <c r="E25" s="52" t="s">
        <v>34</v>
      </c>
      <c r="F25" s="53" t="s">
        <v>14</v>
      </c>
      <c r="G25" s="53" t="s">
        <v>13</v>
      </c>
      <c r="H25" s="54" t="s">
        <v>12</v>
      </c>
      <c r="J25" s="28" t="s">
        <v>289</v>
      </c>
      <c r="K25" s="27" t="s">
        <v>17</v>
      </c>
      <c r="L25" s="27" t="s">
        <v>16</v>
      </c>
      <c r="M25" s="27" t="s">
        <v>15</v>
      </c>
      <c r="N25" s="27" t="s">
        <v>34</v>
      </c>
      <c r="O25" s="26" t="s">
        <v>14</v>
      </c>
      <c r="P25" s="26" t="s">
        <v>13</v>
      </c>
      <c r="Q25" s="25" t="s">
        <v>12</v>
      </c>
      <c r="S25" s="28" t="s">
        <v>288</v>
      </c>
      <c r="T25" s="27" t="s">
        <v>17</v>
      </c>
      <c r="U25" s="27" t="s">
        <v>16</v>
      </c>
      <c r="V25" s="27" t="s">
        <v>15</v>
      </c>
      <c r="W25" s="27" t="s">
        <v>34</v>
      </c>
      <c r="X25" s="26" t="s">
        <v>14</v>
      </c>
      <c r="Y25" s="26" t="s">
        <v>13</v>
      </c>
      <c r="Z25" s="25" t="s">
        <v>12</v>
      </c>
    </row>
    <row r="26" spans="1:26" x14ac:dyDescent="0.25">
      <c r="A26" s="11" t="s">
        <v>11</v>
      </c>
      <c r="B26" s="11" t="s">
        <v>8</v>
      </c>
      <c r="C26" s="12">
        <f>Resources!C26</f>
        <v>50846</v>
      </c>
      <c r="D26" s="12">
        <f>Resources!D26</f>
        <v>8</v>
      </c>
      <c r="E26" s="34">
        <f>Resources!E26/Resources!$C26</f>
        <v>0.50161271289776976</v>
      </c>
      <c r="F26" s="36">
        <f>Resources!F26/Resources!$C26</f>
        <v>0</v>
      </c>
      <c r="G26" s="36">
        <f>Resources!G26/Resources!$C26</f>
        <v>0</v>
      </c>
      <c r="H26" s="37">
        <f>Resources!H26/Resources!$C26</f>
        <v>0</v>
      </c>
      <c r="J26" s="11" t="s">
        <v>11</v>
      </c>
      <c r="K26" s="11" t="s">
        <v>8</v>
      </c>
      <c r="L26" s="12">
        <f>Resources!L26</f>
        <v>30</v>
      </c>
      <c r="M26" s="12">
        <f>Resources!M26</f>
        <v>2</v>
      </c>
      <c r="N26" s="34">
        <f>Resources!N26/Resources!$L26</f>
        <v>0.43333333333333335</v>
      </c>
      <c r="O26" s="36">
        <f>Resources!O26/Resources!$L26</f>
        <v>0</v>
      </c>
      <c r="P26" s="36">
        <f>Resources!P26/Resources!$L26</f>
        <v>0</v>
      </c>
      <c r="Q26" s="37">
        <f>Resources!Q26/Resources!$L26</f>
        <v>0</v>
      </c>
      <c r="S26" s="11" t="s">
        <v>11</v>
      </c>
      <c r="T26" s="11" t="s">
        <v>8</v>
      </c>
      <c r="U26" s="12">
        <f>Resources!U26</f>
        <v>2</v>
      </c>
      <c r="V26" s="12">
        <f>Resources!V26</f>
        <v>1</v>
      </c>
      <c r="W26" s="34">
        <f>Resources!W26/Resources!$U26</f>
        <v>0</v>
      </c>
      <c r="X26" s="36">
        <f>Resources!X26/Resources!$U26</f>
        <v>0</v>
      </c>
      <c r="Y26" s="36">
        <f>Resources!Y26/Resources!$U26</f>
        <v>0</v>
      </c>
      <c r="Z26" s="37">
        <f>Resources!Z26/Resources!$U26</f>
        <v>0</v>
      </c>
    </row>
    <row r="27" spans="1:26" x14ac:dyDescent="0.25">
      <c r="A27" s="7" t="s">
        <v>10</v>
      </c>
      <c r="B27" s="7" t="s">
        <v>8</v>
      </c>
      <c r="C27" s="8">
        <f>Resources!C27</f>
        <v>46696</v>
      </c>
      <c r="D27" s="8">
        <f>Resources!D27</f>
        <v>10</v>
      </c>
      <c r="E27" s="35">
        <f>Resources!E27/Resources!$C27</f>
        <v>0.60868168579749871</v>
      </c>
      <c r="F27" s="38">
        <f>Resources!F27/Resources!$C27</f>
        <v>0.53702672605790647</v>
      </c>
      <c r="G27" s="38">
        <f>Resources!G27/Resources!$C27</f>
        <v>0.1970618468391297</v>
      </c>
      <c r="H27" s="39">
        <f>Resources!H27/Resources!$C27</f>
        <v>0.99087716292616068</v>
      </c>
      <c r="J27" s="7" t="s">
        <v>10</v>
      </c>
      <c r="K27" s="7" t="s">
        <v>8</v>
      </c>
      <c r="L27" s="8">
        <f>Resources!L27</f>
        <v>21</v>
      </c>
      <c r="M27" s="8">
        <f>Resources!M27</f>
        <v>2</v>
      </c>
      <c r="N27" s="35">
        <f>Resources!N27/Resources!$L27</f>
        <v>0.66666666666666663</v>
      </c>
      <c r="O27" s="38">
        <f>Resources!O27/Resources!$L27</f>
        <v>0.52380952380952384</v>
      </c>
      <c r="P27" s="38">
        <f>Resources!P27/Resources!$L27</f>
        <v>4.7619047619047616E-2</v>
      </c>
      <c r="Q27" s="39">
        <f>Resources!Q27/Resources!$L27</f>
        <v>1</v>
      </c>
      <c r="S27" s="7" t="s">
        <v>10</v>
      </c>
      <c r="T27" s="7" t="s">
        <v>8</v>
      </c>
      <c r="U27" s="8">
        <f>Resources!U27</f>
        <v>1</v>
      </c>
      <c r="V27" s="8">
        <f>Resources!V27</f>
        <v>1</v>
      </c>
      <c r="W27" s="35">
        <f>Resources!W27/Resources!$U27</f>
        <v>0</v>
      </c>
      <c r="X27" s="38">
        <f>Resources!X27/Resources!$U27</f>
        <v>0</v>
      </c>
      <c r="Y27" s="38">
        <f>Resources!Y27/Resources!$U27</f>
        <v>0</v>
      </c>
      <c r="Z27" s="39">
        <f>Resources!Z27/Resources!$U27</f>
        <v>1</v>
      </c>
    </row>
    <row r="28" spans="1:26" ht="15.75" thickBot="1" x14ac:dyDescent="0.3">
      <c r="A28" s="3" t="s">
        <v>9</v>
      </c>
      <c r="B28" s="3" t="s">
        <v>8</v>
      </c>
      <c r="C28" s="4">
        <f>Resources!C28</f>
        <v>895084</v>
      </c>
      <c r="D28" s="4">
        <f>Resources!D28</f>
        <v>10</v>
      </c>
      <c r="E28" s="40">
        <f>Resources!E28/Resources!C$28</f>
        <v>0.319400190373194</v>
      </c>
      <c r="F28" s="41">
        <f>Resources!F28/Resources!$C28</f>
        <v>0.26941828923318928</v>
      </c>
      <c r="G28" s="41">
        <f>Resources!G28/Resources!$C28</f>
        <v>9.3008030531212718E-2</v>
      </c>
      <c r="H28" s="42">
        <f>Resources!H28/Resources!$C28</f>
        <v>0.99982012861362735</v>
      </c>
      <c r="J28" s="3" t="s">
        <v>9</v>
      </c>
      <c r="K28" s="3" t="s">
        <v>8</v>
      </c>
      <c r="L28" s="4">
        <f>Resources!L28</f>
        <v>317</v>
      </c>
      <c r="M28" s="4">
        <f>Resources!M28</f>
        <v>2</v>
      </c>
      <c r="N28" s="40">
        <f>Resources!N28/Resources!$L28</f>
        <v>0.43848580441640378</v>
      </c>
      <c r="O28" s="41">
        <f>Resources!O28/Resources!$L28</f>
        <v>0.36908517350157727</v>
      </c>
      <c r="P28" s="41">
        <f>Resources!P28/Resources!$L28</f>
        <v>0.11987381703470032</v>
      </c>
      <c r="Q28" s="42">
        <f>Resources!Q28/Resources!$L28</f>
        <v>1</v>
      </c>
      <c r="S28" s="3" t="s">
        <v>9</v>
      </c>
      <c r="T28" s="3" t="s">
        <v>8</v>
      </c>
      <c r="U28" s="4">
        <f>Resources!U28</f>
        <v>2</v>
      </c>
      <c r="V28" s="4">
        <f>Resources!V28</f>
        <v>1</v>
      </c>
      <c r="W28" s="40">
        <f>Resources!W28/Resources!$U28</f>
        <v>0.5</v>
      </c>
      <c r="X28" s="41">
        <f>Resources!X28/Resources!$U28</f>
        <v>0</v>
      </c>
      <c r="Y28" s="41">
        <f>Resources!Y28/Resources!$U28</f>
        <v>0</v>
      </c>
      <c r="Z28" s="42">
        <f>Resources!Z28/Resources!$U28</f>
        <v>1</v>
      </c>
    </row>
    <row r="29" spans="1:26" x14ac:dyDescent="0.25">
      <c r="A29" s="23" t="s">
        <v>7</v>
      </c>
      <c r="B29" s="23" t="s">
        <v>4</v>
      </c>
      <c r="C29" s="24">
        <f>Resources!C29</f>
        <v>329595</v>
      </c>
      <c r="D29" s="24">
        <f>Resources!D29</f>
        <v>10</v>
      </c>
      <c r="E29" s="43">
        <f>Resources!E29/Resources!$C29</f>
        <v>0.33790257740560387</v>
      </c>
      <c r="F29" s="44">
        <f>Resources!F29/Resources!$C29</f>
        <v>0.25049530484382349</v>
      </c>
      <c r="G29" s="44">
        <f>Resources!G29/Resources!$C29</f>
        <v>0</v>
      </c>
      <c r="H29" s="45">
        <f>Resources!H29/Resources!$C29</f>
        <v>0.37336731443134757</v>
      </c>
      <c r="J29" s="23" t="s">
        <v>7</v>
      </c>
      <c r="K29" s="23" t="s">
        <v>4</v>
      </c>
      <c r="L29" s="24">
        <f>Resources!L29</f>
        <v>84</v>
      </c>
      <c r="M29" s="24">
        <f>Resources!M29</f>
        <v>1</v>
      </c>
      <c r="N29" s="43">
        <f>Resources!N29/Resources!$L29</f>
        <v>0.15476190476190477</v>
      </c>
      <c r="O29" s="44">
        <f>Resources!O29/Resources!$L29</f>
        <v>8.3333333333333329E-2</v>
      </c>
      <c r="P29" s="44">
        <f>Resources!P29/Resources!$L29</f>
        <v>0</v>
      </c>
      <c r="Q29" s="45">
        <f>Resources!Q29/Resources!$L29</f>
        <v>0.66666666666666663</v>
      </c>
      <c r="S29" s="23" t="s">
        <v>7</v>
      </c>
      <c r="T29" s="23" t="s">
        <v>4</v>
      </c>
      <c r="U29" s="24">
        <f>Resources!U29</f>
        <v>5</v>
      </c>
      <c r="V29" s="24">
        <f>Resources!V29</f>
        <v>1</v>
      </c>
      <c r="W29" s="43">
        <f>Resources!W29/Resources!$U29</f>
        <v>0</v>
      </c>
      <c r="X29" s="44">
        <f>Resources!X29/Resources!$U29</f>
        <v>0</v>
      </c>
      <c r="Y29" s="44">
        <f>Resources!Y29/Resources!$U29</f>
        <v>0</v>
      </c>
      <c r="Z29" s="45">
        <f>Resources!Z29/Resources!$U29</f>
        <v>0.6</v>
      </c>
    </row>
    <row r="30" spans="1:26" x14ac:dyDescent="0.25">
      <c r="A30" s="19" t="s">
        <v>6</v>
      </c>
      <c r="B30" s="19" t="s">
        <v>4</v>
      </c>
      <c r="C30" s="20">
        <f>Resources!C30</f>
        <v>130295</v>
      </c>
      <c r="D30" s="20">
        <f>Resources!D30</f>
        <v>9</v>
      </c>
      <c r="E30" s="46">
        <f>Resources!E30/Resources!$C30</f>
        <v>0.52125561226447681</v>
      </c>
      <c r="F30" s="47">
        <f>Resources!F30/Resources!$C30</f>
        <v>0.48110825434590737</v>
      </c>
      <c r="G30" s="47">
        <f>Resources!G30/Resources!$C30</f>
        <v>0</v>
      </c>
      <c r="H30" s="48">
        <f>Resources!H30/Resources!$C30</f>
        <v>0.99459687631912197</v>
      </c>
      <c r="J30" s="19" t="s">
        <v>6</v>
      </c>
      <c r="K30" s="19" t="s">
        <v>4</v>
      </c>
      <c r="L30" s="20">
        <f>Resources!L30</f>
        <v>17</v>
      </c>
      <c r="M30" s="20">
        <f>Resources!M30</f>
        <v>1</v>
      </c>
      <c r="N30" s="46">
        <f>Resources!N30/Resources!$L30</f>
        <v>0.17647058823529413</v>
      </c>
      <c r="O30" s="47">
        <f>Resources!O30/Resources!$L30</f>
        <v>0.11764705882352941</v>
      </c>
      <c r="P30" s="47">
        <f>Resources!P30/Resources!$L30</f>
        <v>0</v>
      </c>
      <c r="Q30" s="48">
        <f>Resources!Q30/Resources!$L30</f>
        <v>0.88235294117647056</v>
      </c>
      <c r="S30" s="19" t="s">
        <v>6</v>
      </c>
      <c r="T30" s="19" t="s">
        <v>4</v>
      </c>
      <c r="U30" s="20">
        <f>Resources!U30</f>
        <v>1</v>
      </c>
      <c r="V30" s="20">
        <f>Resources!V30</f>
        <v>1</v>
      </c>
      <c r="W30" s="46">
        <f>Resources!W30/Resources!$U30</f>
        <v>0</v>
      </c>
      <c r="X30" s="47">
        <f>Resources!X30/Resources!$U30</f>
        <v>0</v>
      </c>
      <c r="Y30" s="47">
        <f>Resources!Y30/Resources!$U30</f>
        <v>0</v>
      </c>
      <c r="Z30" s="48">
        <f>Resources!Z30/Resources!$U30</f>
        <v>1</v>
      </c>
    </row>
    <row r="31" spans="1:26" ht="15.75" thickBot="1" x14ac:dyDescent="0.3">
      <c r="A31" s="15" t="s">
        <v>5</v>
      </c>
      <c r="B31" s="15" t="s">
        <v>4</v>
      </c>
      <c r="C31" s="16">
        <f>Resources!C31</f>
        <v>3606732</v>
      </c>
      <c r="D31" s="16">
        <f>Resources!D31</f>
        <v>9</v>
      </c>
      <c r="E31" s="49">
        <f>Resources!E31/Resources!C$31</f>
        <v>0.17473879401075545</v>
      </c>
      <c r="F31" s="50">
        <f>Resources!F31/Resources!$C31</f>
        <v>0.16668163866902228</v>
      </c>
      <c r="G31" s="50">
        <f>Resources!G31/Resources!$C31</f>
        <v>0</v>
      </c>
      <c r="H31" s="51">
        <f>Resources!H31/Resources!$C31</f>
        <v>0.66316016826312574</v>
      </c>
      <c r="J31" s="15" t="s">
        <v>5</v>
      </c>
      <c r="K31" s="15" t="s">
        <v>4</v>
      </c>
      <c r="L31" s="16">
        <f>Resources!L31</f>
        <v>9000</v>
      </c>
      <c r="M31" s="16">
        <f>Resources!M31</f>
        <v>1</v>
      </c>
      <c r="N31" s="49">
        <f>Resources!N31/Resources!$L31</f>
        <v>3.4555555555555555E-2</v>
      </c>
      <c r="O31" s="50">
        <f>Resources!O31/Resources!$L31</f>
        <v>3.188888888888889E-2</v>
      </c>
      <c r="P31" s="50">
        <f>Resources!P31/Resources!$L31</f>
        <v>0</v>
      </c>
      <c r="Q31" s="51">
        <f>Resources!Q31/Resources!$L31</f>
        <v>0.83955555555555561</v>
      </c>
      <c r="S31" s="15" t="s">
        <v>5</v>
      </c>
      <c r="T31" s="15" t="s">
        <v>4</v>
      </c>
      <c r="U31" s="16">
        <f>Resources!U31</f>
        <v>5</v>
      </c>
      <c r="V31" s="16">
        <f>Resources!V31</f>
        <v>1</v>
      </c>
      <c r="W31" s="49">
        <f>Resources!W31/Resources!$U31</f>
        <v>0</v>
      </c>
      <c r="X31" s="50">
        <f>Resources!X31/Resources!$U31</f>
        <v>0</v>
      </c>
      <c r="Y31" s="50">
        <f>Resources!Y31/Resources!$U31</f>
        <v>0</v>
      </c>
      <c r="Z31" s="51">
        <f>Resources!Z31/Resources!$U31</f>
        <v>0.4</v>
      </c>
    </row>
    <row r="32" spans="1:26" x14ac:dyDescent="0.25">
      <c r="A32" s="11" t="s">
        <v>249</v>
      </c>
      <c r="B32" s="11" t="s">
        <v>0</v>
      </c>
      <c r="C32" s="12">
        <f>Resources!C32</f>
        <v>12164</v>
      </c>
      <c r="D32" s="12">
        <f>Resources!D32</f>
        <v>10</v>
      </c>
      <c r="E32" s="34">
        <f>Resources!E32/Resources!$C32</f>
        <v>0.95470240052614275</v>
      </c>
      <c r="F32" s="36">
        <f>Resources!F32/Resources!$C32</f>
        <v>0.77211443604077601</v>
      </c>
      <c r="G32" s="36">
        <f>Resources!G32/Resources!$C32</f>
        <v>0</v>
      </c>
      <c r="H32" s="37">
        <f>Resources!H32/Resources!$C32</f>
        <v>0</v>
      </c>
      <c r="J32" s="11" t="s">
        <v>249</v>
      </c>
      <c r="K32" s="11" t="s">
        <v>0</v>
      </c>
      <c r="L32" s="12">
        <f>Resources!L32</f>
        <v>18</v>
      </c>
      <c r="M32" s="12">
        <f>Resources!M32</f>
        <v>0</v>
      </c>
      <c r="N32" s="34">
        <f>Resources!N32/Resources!$L32</f>
        <v>1</v>
      </c>
      <c r="O32" s="36">
        <f>Resources!O32/Resources!$L32</f>
        <v>0.88888888888888884</v>
      </c>
      <c r="P32" s="36">
        <f>Resources!P32/Resources!$L32</f>
        <v>0</v>
      </c>
      <c r="Q32" s="37">
        <f>Resources!Q32/Resources!$L32</f>
        <v>0</v>
      </c>
      <c r="S32" s="11" t="s">
        <v>249</v>
      </c>
      <c r="T32" s="11" t="s">
        <v>0</v>
      </c>
      <c r="U32" s="12">
        <f>Resources!U32</f>
        <v>4</v>
      </c>
      <c r="V32" s="12">
        <f>Resources!V32</f>
        <v>0</v>
      </c>
      <c r="W32" s="34">
        <f>Resources!W32/Resources!$U32</f>
        <v>1</v>
      </c>
      <c r="X32" s="36">
        <f>Resources!X32/Resources!$U32</f>
        <v>0.5</v>
      </c>
      <c r="Y32" s="36">
        <f>Resources!Y32/Resources!$U32</f>
        <v>0</v>
      </c>
      <c r="Z32" s="37">
        <f>Resources!Z32/Resources!$U32</f>
        <v>0</v>
      </c>
    </row>
    <row r="33" spans="1:26" x14ac:dyDescent="0.25">
      <c r="A33" s="7" t="s">
        <v>2</v>
      </c>
      <c r="B33" s="7" t="s">
        <v>0</v>
      </c>
      <c r="C33" s="8">
        <f>Resources!C33</f>
        <v>36082</v>
      </c>
      <c r="D33" s="8">
        <f>Resources!D33</f>
        <v>10</v>
      </c>
      <c r="E33" s="35">
        <f>Resources!E33/Resources!$C33</f>
        <v>0.84673798569924064</v>
      </c>
      <c r="F33" s="38">
        <f>Resources!F33/Resources!$C33</f>
        <v>0.67898120946732443</v>
      </c>
      <c r="G33" s="38">
        <f>Resources!G33/Resources!$C33</f>
        <v>0.56490771021562003</v>
      </c>
      <c r="H33" s="39">
        <f>Resources!H33/Resources!$C33</f>
        <v>0.99844797960201759</v>
      </c>
      <c r="J33" s="7" t="s">
        <v>2</v>
      </c>
      <c r="K33" s="7" t="s">
        <v>0</v>
      </c>
      <c r="L33" s="8">
        <f>Resources!L33</f>
        <v>63</v>
      </c>
      <c r="M33" s="8">
        <f>Resources!M33</f>
        <v>1</v>
      </c>
      <c r="N33" s="35">
        <f>Resources!N33/Resources!$L33</f>
        <v>0.79365079365079361</v>
      </c>
      <c r="O33" s="38">
        <f>Resources!O33/Resources!$L33</f>
        <v>0.65079365079365081</v>
      </c>
      <c r="P33" s="38">
        <f>Resources!P33/Resources!$L33</f>
        <v>0.49206349206349204</v>
      </c>
      <c r="Q33" s="39">
        <f>Resources!Q33/Resources!$L33</f>
        <v>0.98412698412698407</v>
      </c>
      <c r="S33" s="7" t="s">
        <v>2</v>
      </c>
      <c r="T33" s="7" t="s">
        <v>0</v>
      </c>
      <c r="U33" s="8">
        <f>Resources!U33</f>
        <v>42</v>
      </c>
      <c r="V33" s="8">
        <f>Resources!V33</f>
        <v>1</v>
      </c>
      <c r="W33" s="35">
        <f>Resources!W33/Resources!$U33</f>
        <v>0.7142857142857143</v>
      </c>
      <c r="X33" s="38">
        <f>Resources!X33/Resources!$U33</f>
        <v>0.54761904761904767</v>
      </c>
      <c r="Y33" s="38">
        <f>Resources!Y33/Resources!$U33</f>
        <v>0.38095238095238093</v>
      </c>
      <c r="Z33" s="39">
        <f>Resources!Z33/Resources!$U33</f>
        <v>1</v>
      </c>
    </row>
    <row r="34" spans="1:26" ht="15.75" thickBot="1" x14ac:dyDescent="0.3">
      <c r="A34" s="3" t="s">
        <v>250</v>
      </c>
      <c r="B34" s="3" t="s">
        <v>0</v>
      </c>
      <c r="C34" s="4">
        <f>Resources!C34</f>
        <v>42066</v>
      </c>
      <c r="D34" s="4">
        <f>Resources!D34</f>
        <v>10</v>
      </c>
      <c r="E34" s="40">
        <f>Resources!E34/Resources!C$34</f>
        <v>0.86761279893500687</v>
      </c>
      <c r="F34" s="41">
        <f>Resources!F34/Resources!$C34</f>
        <v>0.6991632197023725</v>
      </c>
      <c r="G34" s="41">
        <f>Resources!G34/Resources!$C34</f>
        <v>0.48454809109494601</v>
      </c>
      <c r="H34" s="42">
        <f>Resources!H34/Resources!$C34</f>
        <v>0.99866875861741078</v>
      </c>
      <c r="J34" s="3" t="s">
        <v>250</v>
      </c>
      <c r="K34" s="3" t="s">
        <v>0</v>
      </c>
      <c r="L34" s="4">
        <f>Resources!L34</f>
        <v>66</v>
      </c>
      <c r="M34" s="4">
        <f>Resources!M34</f>
        <v>1</v>
      </c>
      <c r="N34" s="40">
        <f>Resources!N34/Resources!$L34</f>
        <v>0.83333333333333337</v>
      </c>
      <c r="O34" s="41">
        <f>Resources!O34/Resources!$L34</f>
        <v>0.66666666666666663</v>
      </c>
      <c r="P34" s="41">
        <f>Resources!P34/Resources!$L34</f>
        <v>0.46969696969696972</v>
      </c>
      <c r="Q34" s="42">
        <f>Resources!Q34/Resources!$L34</f>
        <v>0.98484848484848486</v>
      </c>
      <c r="S34" s="3" t="s">
        <v>250</v>
      </c>
      <c r="T34" s="3" t="s">
        <v>0</v>
      </c>
      <c r="U34" s="4">
        <f>Resources!U34</f>
        <v>45</v>
      </c>
      <c r="V34" s="4">
        <f>Resources!V34</f>
        <v>1</v>
      </c>
      <c r="W34" s="40">
        <f>Resources!W34/Resources!$U34</f>
        <v>0.77777777777777779</v>
      </c>
      <c r="X34" s="41">
        <f>Resources!X34/Resources!$U34</f>
        <v>0.57777777777777772</v>
      </c>
      <c r="Y34" s="41">
        <f>Resources!Y34/Resources!$U34</f>
        <v>0.35555555555555557</v>
      </c>
      <c r="Z34" s="42">
        <f>Resources!Z34/Resources!$U34</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7C4C6-E70D-408E-AE53-1A7518A4E075}">
  <dimension ref="A1:P14"/>
  <sheetViews>
    <sheetView workbookViewId="0">
      <selection activeCell="N16" sqref="N16"/>
    </sheetView>
  </sheetViews>
  <sheetFormatPr defaultRowHeight="15" x14ac:dyDescent="0.25"/>
  <cols>
    <col min="1" max="1" width="33.140625" bestFit="1" customWidth="1"/>
    <col min="2" max="2" width="14.7109375" bestFit="1" customWidth="1"/>
    <col min="3" max="4" width="11.42578125" customWidth="1"/>
    <col min="5" max="5" width="10.85546875" customWidth="1"/>
    <col min="8" max="8" width="38" bestFit="1" customWidth="1"/>
    <col min="9" max="9" width="14.7109375" bestFit="1" customWidth="1"/>
    <col min="10" max="10" width="10.85546875" customWidth="1"/>
    <col min="11" max="12" width="10.7109375" customWidth="1"/>
    <col min="13" max="13" width="11.5703125" customWidth="1"/>
    <col min="14" max="14" width="9.7109375" customWidth="1"/>
    <col min="15" max="15" width="12.5703125" customWidth="1"/>
    <col min="19" max="21" width="8.85546875" customWidth="1"/>
  </cols>
  <sheetData>
    <row r="1" spans="1:16" ht="15.75" thickBot="1" x14ac:dyDescent="0.3">
      <c r="H1" s="126" t="s">
        <v>33</v>
      </c>
      <c r="I1" s="126"/>
      <c r="J1" s="126"/>
      <c r="K1" s="126"/>
      <c r="L1" s="126"/>
      <c r="M1" s="126"/>
      <c r="N1" s="126"/>
      <c r="O1" s="126"/>
      <c r="P1" s="31"/>
    </row>
    <row r="2" spans="1:16" ht="15.75" thickBot="1" x14ac:dyDescent="0.3">
      <c r="A2" s="126" t="s">
        <v>32</v>
      </c>
      <c r="B2" s="126"/>
      <c r="C2" s="126"/>
      <c r="D2" s="126"/>
      <c r="E2" s="31"/>
      <c r="H2" s="31"/>
      <c r="I2" s="31"/>
      <c r="J2" s="127" t="s">
        <v>31</v>
      </c>
      <c r="K2" s="128"/>
      <c r="L2" s="127" t="s">
        <v>30</v>
      </c>
      <c r="M2" s="129"/>
      <c r="N2" s="127" t="s">
        <v>290</v>
      </c>
      <c r="O2" s="129"/>
      <c r="P2" s="31"/>
    </row>
    <row r="3" spans="1:16" ht="15.75" thickBot="1" x14ac:dyDescent="0.3">
      <c r="A3" s="124"/>
      <c r="B3" s="125"/>
      <c r="C3" s="33" t="s">
        <v>29</v>
      </c>
      <c r="D3" s="33" t="s">
        <v>293</v>
      </c>
      <c r="E3" s="32" t="s">
        <v>294</v>
      </c>
      <c r="F3" s="55"/>
      <c r="H3" s="124"/>
      <c r="I3" s="125"/>
      <c r="J3" s="56" t="s">
        <v>28</v>
      </c>
      <c r="K3" s="57" t="s">
        <v>27</v>
      </c>
      <c r="L3" s="56" t="s">
        <v>242</v>
      </c>
      <c r="M3" s="57" t="s">
        <v>243</v>
      </c>
      <c r="N3" s="56" t="s">
        <v>28</v>
      </c>
      <c r="O3" s="56" t="s">
        <v>27</v>
      </c>
      <c r="P3" s="58"/>
    </row>
    <row r="4" spans="1:16" ht="30.75" thickBot="1" x14ac:dyDescent="0.3">
      <c r="A4" s="28"/>
      <c r="B4" s="52" t="s">
        <v>17</v>
      </c>
      <c r="C4" s="30" t="s">
        <v>15</v>
      </c>
      <c r="D4" s="30" t="s">
        <v>15</v>
      </c>
      <c r="E4" s="30" t="s">
        <v>15</v>
      </c>
      <c r="F4" s="29" t="s">
        <v>25</v>
      </c>
      <c r="H4" s="28"/>
      <c r="I4" s="52" t="s">
        <v>17</v>
      </c>
      <c r="J4" s="30" t="s">
        <v>26</v>
      </c>
      <c r="K4" s="30" t="s">
        <v>26</v>
      </c>
      <c r="L4" s="30" t="s">
        <v>26</v>
      </c>
      <c r="M4" s="30" t="s">
        <v>26</v>
      </c>
      <c r="N4" s="30" t="s">
        <v>26</v>
      </c>
      <c r="O4" s="29" t="s">
        <v>26</v>
      </c>
      <c r="P4" s="29" t="s">
        <v>25</v>
      </c>
    </row>
    <row r="5" spans="1:16" x14ac:dyDescent="0.25">
      <c r="A5" s="11" t="s">
        <v>11</v>
      </c>
      <c r="B5" s="11" t="s">
        <v>8</v>
      </c>
      <c r="C5" s="11">
        <v>10</v>
      </c>
      <c r="D5" s="11">
        <v>9</v>
      </c>
      <c r="E5" s="11">
        <v>8</v>
      </c>
      <c r="F5" s="11">
        <f t="shared" ref="F5:F13" si="0">(C5+D5+E5)/3</f>
        <v>9</v>
      </c>
      <c r="H5" s="11" t="s">
        <v>11</v>
      </c>
      <c r="I5" s="11" t="s">
        <v>8</v>
      </c>
      <c r="J5" s="11">
        <v>1</v>
      </c>
      <c r="K5" s="11">
        <v>1</v>
      </c>
      <c r="L5" s="11">
        <v>1</v>
      </c>
      <c r="M5" s="11">
        <v>1</v>
      </c>
      <c r="N5" s="11">
        <v>2</v>
      </c>
      <c r="O5" s="11">
        <v>1</v>
      </c>
      <c r="P5" s="11">
        <f t="shared" ref="P5:P13" si="1">(J5+K5+L5+M5+N5+O5)/6</f>
        <v>1.1666666666666667</v>
      </c>
    </row>
    <row r="6" spans="1:16" x14ac:dyDescent="0.25">
      <c r="A6" s="7" t="s">
        <v>10</v>
      </c>
      <c r="B6" s="7" t="s">
        <v>8</v>
      </c>
      <c r="C6" s="7">
        <v>10</v>
      </c>
      <c r="D6" s="7">
        <v>7</v>
      </c>
      <c r="E6" s="7">
        <v>10</v>
      </c>
      <c r="F6" s="7">
        <f t="shared" si="0"/>
        <v>9</v>
      </c>
      <c r="H6" s="7" t="s">
        <v>10</v>
      </c>
      <c r="I6" s="7" t="s">
        <v>8</v>
      </c>
      <c r="J6" s="7">
        <v>1</v>
      </c>
      <c r="K6" s="7">
        <v>1</v>
      </c>
      <c r="L6" s="7">
        <v>1</v>
      </c>
      <c r="M6" s="7">
        <v>1</v>
      </c>
      <c r="N6" s="7">
        <v>2</v>
      </c>
      <c r="O6" s="7">
        <v>1</v>
      </c>
      <c r="P6" s="7">
        <f t="shared" si="1"/>
        <v>1.1666666666666667</v>
      </c>
    </row>
    <row r="7" spans="1:16" ht="15.75" thickBot="1" x14ac:dyDescent="0.3">
      <c r="A7" s="3" t="s">
        <v>9</v>
      </c>
      <c r="B7" s="3" t="s">
        <v>8</v>
      </c>
      <c r="C7" s="3">
        <v>10</v>
      </c>
      <c r="D7" s="3">
        <v>10</v>
      </c>
      <c r="E7" s="3">
        <v>10</v>
      </c>
      <c r="F7" s="3">
        <f t="shared" si="0"/>
        <v>10</v>
      </c>
      <c r="H7" s="3" t="s">
        <v>9</v>
      </c>
      <c r="I7" s="3" t="s">
        <v>8</v>
      </c>
      <c r="J7" s="3">
        <v>1</v>
      </c>
      <c r="K7" s="3">
        <v>1</v>
      </c>
      <c r="L7" s="3">
        <v>1</v>
      </c>
      <c r="M7" s="3">
        <v>1</v>
      </c>
      <c r="N7" s="3">
        <v>2</v>
      </c>
      <c r="O7" s="3">
        <v>1</v>
      </c>
      <c r="P7" s="3">
        <f t="shared" si="1"/>
        <v>1.1666666666666667</v>
      </c>
    </row>
    <row r="8" spans="1:16" x14ac:dyDescent="0.25">
      <c r="A8" s="23" t="s">
        <v>7</v>
      </c>
      <c r="B8" s="23" t="s">
        <v>4</v>
      </c>
      <c r="C8" s="23">
        <v>10</v>
      </c>
      <c r="D8" s="23">
        <v>10</v>
      </c>
      <c r="E8" s="23">
        <v>10</v>
      </c>
      <c r="F8" s="23">
        <f t="shared" si="0"/>
        <v>10</v>
      </c>
      <c r="H8" s="23" t="s">
        <v>7</v>
      </c>
      <c r="I8" s="23" t="s">
        <v>4</v>
      </c>
      <c r="J8" s="23">
        <v>1</v>
      </c>
      <c r="K8" s="23">
        <v>1</v>
      </c>
      <c r="L8" s="23">
        <v>1</v>
      </c>
      <c r="M8" s="23">
        <v>1</v>
      </c>
      <c r="N8" s="23">
        <v>1</v>
      </c>
      <c r="O8" s="23">
        <v>1</v>
      </c>
      <c r="P8" s="23">
        <f t="shared" si="1"/>
        <v>1</v>
      </c>
    </row>
    <row r="9" spans="1:16" x14ac:dyDescent="0.25">
      <c r="A9" s="19" t="s">
        <v>6</v>
      </c>
      <c r="B9" s="19" t="s">
        <v>4</v>
      </c>
      <c r="C9" s="19">
        <v>10</v>
      </c>
      <c r="D9" s="19">
        <v>10</v>
      </c>
      <c r="E9" s="19">
        <v>9</v>
      </c>
      <c r="F9" s="19">
        <f t="shared" si="0"/>
        <v>9.6666666666666661</v>
      </c>
      <c r="H9" s="19" t="s">
        <v>6</v>
      </c>
      <c r="I9" s="19" t="s">
        <v>4</v>
      </c>
      <c r="J9" s="19">
        <v>1</v>
      </c>
      <c r="K9" s="19">
        <v>1</v>
      </c>
      <c r="L9" s="19">
        <v>5</v>
      </c>
      <c r="M9" s="19">
        <v>4</v>
      </c>
      <c r="N9" s="19">
        <v>1</v>
      </c>
      <c r="O9" s="19">
        <v>1</v>
      </c>
      <c r="P9" s="19">
        <f t="shared" si="1"/>
        <v>2.1666666666666665</v>
      </c>
    </row>
    <row r="10" spans="1:16" ht="15.75" thickBot="1" x14ac:dyDescent="0.3">
      <c r="A10" s="15" t="s">
        <v>5</v>
      </c>
      <c r="B10" s="15" t="s">
        <v>4</v>
      </c>
      <c r="C10" s="15">
        <v>10</v>
      </c>
      <c r="D10" s="15">
        <v>10</v>
      </c>
      <c r="E10" s="15">
        <v>10</v>
      </c>
      <c r="F10" s="15">
        <f t="shared" si="0"/>
        <v>10</v>
      </c>
      <c r="H10" s="15" t="s">
        <v>5</v>
      </c>
      <c r="I10" s="15" t="s">
        <v>4</v>
      </c>
      <c r="J10" s="15">
        <v>2</v>
      </c>
      <c r="K10" s="15">
        <v>2</v>
      </c>
      <c r="L10" s="15">
        <v>4</v>
      </c>
      <c r="M10" s="15">
        <v>3</v>
      </c>
      <c r="N10" s="15">
        <v>1</v>
      </c>
      <c r="O10" s="15">
        <v>1</v>
      </c>
      <c r="P10" s="15">
        <f t="shared" si="1"/>
        <v>2.1666666666666665</v>
      </c>
    </row>
    <row r="11" spans="1:16" x14ac:dyDescent="0.25">
      <c r="A11" s="11" t="s">
        <v>249</v>
      </c>
      <c r="B11" s="11" t="s">
        <v>0</v>
      </c>
      <c r="C11" s="11">
        <v>10</v>
      </c>
      <c r="D11" s="11">
        <v>10</v>
      </c>
      <c r="E11" s="11">
        <v>10</v>
      </c>
      <c r="F11" s="11">
        <f t="shared" si="0"/>
        <v>10</v>
      </c>
      <c r="H11" s="11" t="s">
        <v>249</v>
      </c>
      <c r="I11" s="11" t="s">
        <v>0</v>
      </c>
      <c r="J11" s="11" t="s">
        <v>295</v>
      </c>
      <c r="K11" s="11" t="s">
        <v>295</v>
      </c>
      <c r="L11" s="11">
        <v>1</v>
      </c>
      <c r="M11" s="11">
        <v>1</v>
      </c>
      <c r="N11" s="11" t="s">
        <v>295</v>
      </c>
      <c r="O11" s="11" t="s">
        <v>295</v>
      </c>
      <c r="P11" s="11" t="s">
        <v>295</v>
      </c>
    </row>
    <row r="12" spans="1:16" x14ac:dyDescent="0.25">
      <c r="A12" s="7" t="s">
        <v>2</v>
      </c>
      <c r="B12" s="7" t="s">
        <v>0</v>
      </c>
      <c r="C12" s="7">
        <v>10</v>
      </c>
      <c r="D12" s="7">
        <v>10</v>
      </c>
      <c r="E12" s="7">
        <v>10</v>
      </c>
      <c r="F12" s="7">
        <f t="shared" si="0"/>
        <v>10</v>
      </c>
      <c r="H12" s="7" t="s">
        <v>2</v>
      </c>
      <c r="I12" s="7" t="s">
        <v>0</v>
      </c>
      <c r="J12" s="7">
        <v>1</v>
      </c>
      <c r="K12" s="7">
        <v>1</v>
      </c>
      <c r="L12" s="7">
        <v>1</v>
      </c>
      <c r="M12" s="7">
        <v>1</v>
      </c>
      <c r="N12" s="7">
        <v>1</v>
      </c>
      <c r="O12" s="7">
        <v>1</v>
      </c>
      <c r="P12" s="7">
        <f t="shared" si="1"/>
        <v>1</v>
      </c>
    </row>
    <row r="13" spans="1:16" ht="15.75" thickBot="1" x14ac:dyDescent="0.3">
      <c r="A13" s="3" t="s">
        <v>250</v>
      </c>
      <c r="B13" s="3" t="s">
        <v>0</v>
      </c>
      <c r="C13" s="3">
        <v>10</v>
      </c>
      <c r="D13" s="3">
        <v>10</v>
      </c>
      <c r="E13" s="3">
        <v>10</v>
      </c>
      <c r="F13" s="3">
        <f t="shared" si="0"/>
        <v>10</v>
      </c>
      <c r="H13" s="3" t="s">
        <v>250</v>
      </c>
      <c r="I13" s="3" t="s">
        <v>0</v>
      </c>
      <c r="J13" s="3">
        <v>1</v>
      </c>
      <c r="K13" s="3">
        <v>1</v>
      </c>
      <c r="L13" s="3">
        <v>1</v>
      </c>
      <c r="M13" s="3">
        <v>1</v>
      </c>
      <c r="N13" s="3">
        <v>1</v>
      </c>
      <c r="O13" s="3">
        <v>1</v>
      </c>
      <c r="P13" s="3">
        <f t="shared" si="1"/>
        <v>1</v>
      </c>
    </row>
    <row r="14" spans="1:16" ht="15.75" thickBot="1" x14ac:dyDescent="0.3">
      <c r="H14" s="121" t="s">
        <v>241</v>
      </c>
      <c r="I14" s="122"/>
      <c r="J14" s="122"/>
      <c r="K14" s="122"/>
      <c r="L14" s="122"/>
      <c r="M14" s="122"/>
      <c r="N14" s="122"/>
      <c r="O14" s="122"/>
      <c r="P14" s="123"/>
    </row>
  </sheetData>
  <mergeCells count="8">
    <mergeCell ref="H14:P14"/>
    <mergeCell ref="A3:B3"/>
    <mergeCell ref="H3:I3"/>
    <mergeCell ref="A2:D2"/>
    <mergeCell ref="H1:O1"/>
    <mergeCell ref="J2:K2"/>
    <mergeCell ref="L2:M2"/>
    <mergeCell ref="N2:O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952D6-0821-4B08-A848-73AAD33418D2}">
  <dimension ref="A1:K13"/>
  <sheetViews>
    <sheetView workbookViewId="0">
      <selection activeCell="B7" sqref="B7"/>
    </sheetView>
  </sheetViews>
  <sheetFormatPr defaultColWidth="77" defaultRowHeight="15" x14ac:dyDescent="0.25"/>
  <cols>
    <col min="1" max="1" width="12.7109375" customWidth="1"/>
  </cols>
  <sheetData>
    <row r="1" spans="1:11" ht="15.75" thickBot="1" x14ac:dyDescent="0.3">
      <c r="A1" s="130" t="s">
        <v>24</v>
      </c>
      <c r="B1" s="131"/>
    </row>
    <row r="2" spans="1:11" ht="15.75" thickBot="1" x14ac:dyDescent="0.3">
      <c r="B2" s="132" t="s">
        <v>8</v>
      </c>
      <c r="C2" s="133"/>
      <c r="D2" s="133"/>
      <c r="E2" s="132" t="s">
        <v>4</v>
      </c>
      <c r="F2" s="133"/>
      <c r="G2" s="134"/>
      <c r="H2" s="132" t="s">
        <v>248</v>
      </c>
      <c r="I2" s="133"/>
      <c r="J2" s="134"/>
    </row>
    <row r="3" spans="1:11" ht="15.75" thickBot="1" x14ac:dyDescent="0.3">
      <c r="A3" s="117" t="s">
        <v>35</v>
      </c>
      <c r="B3" s="116" t="s">
        <v>11</v>
      </c>
      <c r="C3" s="116" t="s">
        <v>10</v>
      </c>
      <c r="D3" s="118" t="s">
        <v>9</v>
      </c>
      <c r="E3" s="114" t="s">
        <v>7</v>
      </c>
      <c r="F3" s="114" t="s">
        <v>6</v>
      </c>
      <c r="G3" s="119" t="s">
        <v>5</v>
      </c>
      <c r="H3" s="115" t="s">
        <v>249</v>
      </c>
      <c r="I3" s="115" t="s">
        <v>2</v>
      </c>
      <c r="J3" s="120" t="s">
        <v>250</v>
      </c>
    </row>
    <row r="4" spans="1:11" s="141" customFormat="1" ht="45" x14ac:dyDescent="0.25">
      <c r="A4" s="137">
        <v>1</v>
      </c>
      <c r="B4" s="138" t="s">
        <v>39</v>
      </c>
      <c r="C4" s="138" t="s">
        <v>37</v>
      </c>
      <c r="D4" s="138" t="s">
        <v>36</v>
      </c>
      <c r="E4" s="139" t="s">
        <v>261</v>
      </c>
      <c r="F4" s="139" t="s">
        <v>64</v>
      </c>
      <c r="G4" s="139" t="s">
        <v>272</v>
      </c>
      <c r="H4" s="140" t="s">
        <v>104</v>
      </c>
      <c r="I4" s="140" t="s">
        <v>103</v>
      </c>
      <c r="J4" s="140" t="s">
        <v>103</v>
      </c>
      <c r="K4" s="141" t="s">
        <v>195</v>
      </c>
    </row>
    <row r="5" spans="1:11" s="141" customFormat="1" ht="45" x14ac:dyDescent="0.25">
      <c r="A5" s="142">
        <v>2</v>
      </c>
      <c r="B5" s="143" t="s">
        <v>36</v>
      </c>
      <c r="C5" s="143" t="s">
        <v>39</v>
      </c>
      <c r="D5" s="143" t="s">
        <v>36</v>
      </c>
      <c r="E5" s="144" t="s">
        <v>262</v>
      </c>
      <c r="F5" s="144" t="s">
        <v>69</v>
      </c>
      <c r="G5" s="144" t="s">
        <v>273</v>
      </c>
      <c r="H5" s="145" t="s">
        <v>280</v>
      </c>
      <c r="I5" s="145" t="s">
        <v>101</v>
      </c>
      <c r="J5" s="145" t="s">
        <v>101</v>
      </c>
      <c r="K5" s="141" t="s">
        <v>195</v>
      </c>
    </row>
    <row r="6" spans="1:11" s="141" customFormat="1" ht="30" x14ac:dyDescent="0.25">
      <c r="A6" s="142">
        <v>3</v>
      </c>
      <c r="B6" s="143" t="s">
        <v>38</v>
      </c>
      <c r="C6" s="143" t="s">
        <v>36</v>
      </c>
      <c r="D6" s="143" t="s">
        <v>36</v>
      </c>
      <c r="E6" s="144" t="s">
        <v>263</v>
      </c>
      <c r="F6" s="144" t="s">
        <v>72</v>
      </c>
      <c r="G6" s="144" t="s">
        <v>274</v>
      </c>
      <c r="H6" s="145" t="s">
        <v>105</v>
      </c>
      <c r="I6" s="145" t="s">
        <v>103</v>
      </c>
      <c r="J6" s="145" t="s">
        <v>103</v>
      </c>
      <c r="K6" s="141" t="s">
        <v>195</v>
      </c>
    </row>
    <row r="7" spans="1:11" s="141" customFormat="1" ht="30" x14ac:dyDescent="0.25">
      <c r="A7" s="142">
        <v>4</v>
      </c>
      <c r="B7" s="143" t="s">
        <v>251</v>
      </c>
      <c r="C7" s="143" t="s">
        <v>37</v>
      </c>
      <c r="D7" s="143" t="s">
        <v>255</v>
      </c>
      <c r="E7" s="144" t="s">
        <v>264</v>
      </c>
      <c r="F7" s="144" t="s">
        <v>271</v>
      </c>
      <c r="G7" s="144" t="s">
        <v>60</v>
      </c>
      <c r="H7" s="145" t="s">
        <v>244</v>
      </c>
      <c r="I7" s="145" t="s">
        <v>101</v>
      </c>
      <c r="J7" s="145" t="s">
        <v>101</v>
      </c>
      <c r="K7" s="141" t="s">
        <v>195</v>
      </c>
    </row>
    <row r="8" spans="1:11" s="141" customFormat="1" ht="45" x14ac:dyDescent="0.25">
      <c r="A8" s="142">
        <v>5</v>
      </c>
      <c r="B8" s="143" t="s">
        <v>252</v>
      </c>
      <c r="C8" s="143" t="s">
        <v>37</v>
      </c>
      <c r="D8" s="143" t="s">
        <v>256</v>
      </c>
      <c r="E8" s="144" t="s">
        <v>265</v>
      </c>
      <c r="F8" s="144" t="s">
        <v>75</v>
      </c>
      <c r="G8" s="144" t="s">
        <v>64</v>
      </c>
      <c r="H8" s="145" t="s">
        <v>281</v>
      </c>
      <c r="I8" s="145" t="s">
        <v>104</v>
      </c>
      <c r="J8" s="145" t="s">
        <v>104</v>
      </c>
      <c r="K8" s="141" t="s">
        <v>195</v>
      </c>
    </row>
    <row r="9" spans="1:11" s="141" customFormat="1" ht="45" x14ac:dyDescent="0.25">
      <c r="A9" s="142">
        <v>6</v>
      </c>
      <c r="B9" s="143" t="s">
        <v>42</v>
      </c>
      <c r="C9" s="143" t="s">
        <v>38</v>
      </c>
      <c r="D9" s="143" t="s">
        <v>257</v>
      </c>
      <c r="E9" s="144" t="s">
        <v>266</v>
      </c>
      <c r="F9" s="144" t="s">
        <v>262</v>
      </c>
      <c r="G9" s="144" t="s">
        <v>275</v>
      </c>
      <c r="H9" s="145" t="s">
        <v>282</v>
      </c>
      <c r="I9" s="145" t="s">
        <v>280</v>
      </c>
      <c r="J9" s="145" t="s">
        <v>280</v>
      </c>
      <c r="K9" s="141" t="s">
        <v>195</v>
      </c>
    </row>
    <row r="10" spans="1:11" s="141" customFormat="1" ht="45" x14ac:dyDescent="0.25">
      <c r="A10" s="142">
        <v>7</v>
      </c>
      <c r="B10" s="143" t="s">
        <v>45</v>
      </c>
      <c r="C10" s="143" t="s">
        <v>50</v>
      </c>
      <c r="D10" s="143" t="s">
        <v>258</v>
      </c>
      <c r="E10" s="144" t="s">
        <v>267</v>
      </c>
      <c r="F10" s="144" t="s">
        <v>78</v>
      </c>
      <c r="G10" s="144" t="s">
        <v>276</v>
      </c>
      <c r="H10" s="145" t="s">
        <v>283</v>
      </c>
      <c r="I10" s="145" t="s">
        <v>105</v>
      </c>
      <c r="J10" s="145" t="s">
        <v>105</v>
      </c>
      <c r="K10" s="141" t="s">
        <v>195</v>
      </c>
    </row>
    <row r="11" spans="1:11" s="141" customFormat="1" ht="30" x14ac:dyDescent="0.25">
      <c r="A11" s="142">
        <v>8</v>
      </c>
      <c r="B11" s="143" t="s">
        <v>47</v>
      </c>
      <c r="C11" s="143" t="s">
        <v>53</v>
      </c>
      <c r="D11" s="143" t="s">
        <v>259</v>
      </c>
      <c r="E11" s="144" t="s">
        <v>268</v>
      </c>
      <c r="F11" s="144" t="s">
        <v>80</v>
      </c>
      <c r="G11" s="144" t="s">
        <v>277</v>
      </c>
      <c r="H11" s="145" t="s">
        <v>284</v>
      </c>
      <c r="I11" s="145" t="s">
        <v>287</v>
      </c>
      <c r="J11" s="145" t="s">
        <v>287</v>
      </c>
      <c r="K11" s="141" t="s">
        <v>195</v>
      </c>
    </row>
    <row r="12" spans="1:11" s="141" customFormat="1" ht="30" x14ac:dyDescent="0.25">
      <c r="A12" s="142">
        <v>9</v>
      </c>
      <c r="B12" s="143" t="s">
        <v>49</v>
      </c>
      <c r="C12" s="143" t="s">
        <v>253</v>
      </c>
      <c r="D12" s="143" t="s">
        <v>54</v>
      </c>
      <c r="E12" s="144" t="s">
        <v>269</v>
      </c>
      <c r="F12" s="144" t="s">
        <v>263</v>
      </c>
      <c r="G12" s="144" t="s">
        <v>278</v>
      </c>
      <c r="H12" s="145" t="s">
        <v>285</v>
      </c>
      <c r="I12" s="145" t="s">
        <v>108</v>
      </c>
      <c r="J12" s="145" t="s">
        <v>108</v>
      </c>
      <c r="K12" s="141" t="s">
        <v>195</v>
      </c>
    </row>
    <row r="13" spans="1:11" s="141" customFormat="1" ht="30.75" thickBot="1" x14ac:dyDescent="0.3">
      <c r="A13" s="146">
        <v>10</v>
      </c>
      <c r="B13" s="147" t="s">
        <v>52</v>
      </c>
      <c r="C13" s="147" t="s">
        <v>254</v>
      </c>
      <c r="D13" s="147" t="s">
        <v>260</v>
      </c>
      <c r="E13" s="148" t="s">
        <v>270</v>
      </c>
      <c r="F13" s="148" t="s">
        <v>83</v>
      </c>
      <c r="G13" s="148" t="s">
        <v>279</v>
      </c>
      <c r="H13" s="149" t="s">
        <v>286</v>
      </c>
      <c r="I13" s="149" t="s">
        <v>244</v>
      </c>
      <c r="J13" s="149" t="s">
        <v>244</v>
      </c>
      <c r="K13" s="141" t="s">
        <v>195</v>
      </c>
    </row>
  </sheetData>
  <mergeCells count="4">
    <mergeCell ref="A1:B1"/>
    <mergeCell ref="B2:D2"/>
    <mergeCell ref="E2:G2"/>
    <mergeCell ref="H2:J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2344C-8B3C-48C9-9F10-BD253E86B9EC}">
  <dimension ref="A1:K13"/>
  <sheetViews>
    <sheetView workbookViewId="0">
      <selection activeCell="B10" sqref="B10"/>
    </sheetView>
  </sheetViews>
  <sheetFormatPr defaultColWidth="73.7109375" defaultRowHeight="15" x14ac:dyDescent="0.25"/>
  <cols>
    <col min="1" max="1" width="12.7109375" customWidth="1"/>
  </cols>
  <sheetData>
    <row r="1" spans="1:11" ht="15.75" thickBot="1" x14ac:dyDescent="0.3">
      <c r="A1" s="130" t="s">
        <v>292</v>
      </c>
      <c r="B1" s="131"/>
    </row>
    <row r="2" spans="1:11" ht="15.75" thickBot="1" x14ac:dyDescent="0.3">
      <c r="B2" s="132" t="s">
        <v>8</v>
      </c>
      <c r="C2" s="133"/>
      <c r="D2" s="133"/>
      <c r="E2" s="132" t="s">
        <v>4</v>
      </c>
      <c r="F2" s="133"/>
      <c r="G2" s="134"/>
      <c r="H2" s="132" t="s">
        <v>248</v>
      </c>
      <c r="I2" s="133"/>
      <c r="J2" s="134"/>
    </row>
    <row r="3" spans="1:11" ht="15.75" thickBot="1" x14ac:dyDescent="0.3">
      <c r="A3" s="117" t="s">
        <v>35</v>
      </c>
      <c r="B3" s="116" t="s">
        <v>11</v>
      </c>
      <c r="C3" s="116" t="s">
        <v>10</v>
      </c>
      <c r="D3" s="118" t="s">
        <v>9</v>
      </c>
      <c r="E3" s="114" t="s">
        <v>7</v>
      </c>
      <c r="F3" s="114" t="s">
        <v>6</v>
      </c>
      <c r="G3" s="119" t="s">
        <v>5</v>
      </c>
      <c r="H3" s="115" t="s">
        <v>249</v>
      </c>
      <c r="I3" s="115" t="s">
        <v>2</v>
      </c>
      <c r="J3" s="120" t="s">
        <v>250</v>
      </c>
    </row>
    <row r="4" spans="1:11" s="141" customFormat="1" ht="30" x14ac:dyDescent="0.25">
      <c r="A4" s="137">
        <v>1</v>
      </c>
      <c r="B4" s="138" t="s">
        <v>297</v>
      </c>
      <c r="C4" s="138" t="s">
        <v>297</v>
      </c>
      <c r="D4" s="138" t="s">
        <v>297</v>
      </c>
      <c r="E4" s="139" t="s">
        <v>306</v>
      </c>
      <c r="F4" s="139" t="s">
        <v>326</v>
      </c>
      <c r="G4" s="139" t="s">
        <v>327</v>
      </c>
      <c r="H4" s="140" t="s">
        <v>310</v>
      </c>
      <c r="I4" s="140" t="s">
        <v>328</v>
      </c>
      <c r="J4" s="140" t="s">
        <v>328</v>
      </c>
      <c r="K4" s="141" t="s">
        <v>195</v>
      </c>
    </row>
    <row r="5" spans="1:11" s="141" customFormat="1" ht="45" x14ac:dyDescent="0.25">
      <c r="A5" s="142">
        <v>2</v>
      </c>
      <c r="B5" s="143" t="s">
        <v>298</v>
      </c>
      <c r="C5" s="143" t="s">
        <v>307</v>
      </c>
      <c r="D5" s="143" t="s">
        <v>308</v>
      </c>
      <c r="E5" s="144" t="s">
        <v>309</v>
      </c>
      <c r="F5" s="144" t="s">
        <v>309</v>
      </c>
      <c r="G5" s="144" t="s">
        <v>275</v>
      </c>
      <c r="H5" s="145" t="s">
        <v>329</v>
      </c>
      <c r="I5" s="145" t="s">
        <v>330</v>
      </c>
      <c r="J5" s="145" t="s">
        <v>330</v>
      </c>
      <c r="K5" s="141" t="s">
        <v>195</v>
      </c>
    </row>
    <row r="6" spans="1:11" s="141" customFormat="1" ht="45" x14ac:dyDescent="0.25">
      <c r="A6" s="142">
        <v>3</v>
      </c>
      <c r="B6" s="143" t="s">
        <v>299</v>
      </c>
      <c r="C6" s="143" t="s">
        <v>299</v>
      </c>
      <c r="D6" s="143" t="s">
        <v>299</v>
      </c>
      <c r="E6" s="144" t="s">
        <v>310</v>
      </c>
      <c r="F6" s="144" t="s">
        <v>331</v>
      </c>
      <c r="G6" s="144" t="s">
        <v>309</v>
      </c>
      <c r="H6" s="145" t="s">
        <v>332</v>
      </c>
      <c r="I6" s="145" t="s">
        <v>333</v>
      </c>
      <c r="J6" s="145" t="s">
        <v>334</v>
      </c>
      <c r="K6" s="141" t="s">
        <v>195</v>
      </c>
    </row>
    <row r="7" spans="1:11" s="141" customFormat="1" ht="30" x14ac:dyDescent="0.25">
      <c r="A7" s="142">
        <v>4</v>
      </c>
      <c r="B7" s="143" t="s">
        <v>300</v>
      </c>
      <c r="C7" s="143" t="s">
        <v>311</v>
      </c>
      <c r="D7" s="143" t="s">
        <v>312</v>
      </c>
      <c r="E7" s="144" t="s">
        <v>313</v>
      </c>
      <c r="F7" s="144" t="s">
        <v>335</v>
      </c>
      <c r="G7" s="144" t="s">
        <v>336</v>
      </c>
      <c r="H7" s="145" t="s">
        <v>337</v>
      </c>
      <c r="I7" s="145" t="s">
        <v>338</v>
      </c>
      <c r="J7" s="145" t="s">
        <v>339</v>
      </c>
      <c r="K7" s="141" t="s">
        <v>195</v>
      </c>
    </row>
    <row r="8" spans="1:11" s="141" customFormat="1" ht="45" x14ac:dyDescent="0.25">
      <c r="A8" s="142">
        <v>5</v>
      </c>
      <c r="B8" s="143" t="s">
        <v>300</v>
      </c>
      <c r="C8" s="143" t="s">
        <v>314</v>
      </c>
      <c r="D8" s="143" t="s">
        <v>303</v>
      </c>
      <c r="E8" s="144" t="s">
        <v>315</v>
      </c>
      <c r="F8" s="144" t="s">
        <v>340</v>
      </c>
      <c r="G8" s="144" t="s">
        <v>275</v>
      </c>
      <c r="H8" s="145" t="s">
        <v>341</v>
      </c>
      <c r="I8" s="145" t="s">
        <v>339</v>
      </c>
      <c r="J8" s="145" t="s">
        <v>338</v>
      </c>
      <c r="K8" s="141" t="s">
        <v>195</v>
      </c>
    </row>
    <row r="9" spans="1:11" s="141" customFormat="1" ht="45" x14ac:dyDescent="0.25">
      <c r="A9" s="142">
        <v>6</v>
      </c>
      <c r="B9" s="143" t="s">
        <v>301</v>
      </c>
      <c r="C9" s="143" t="s">
        <v>316</v>
      </c>
      <c r="D9" s="143" t="s">
        <v>317</v>
      </c>
      <c r="E9" s="144" t="s">
        <v>318</v>
      </c>
      <c r="F9" s="144" t="s">
        <v>342</v>
      </c>
      <c r="G9" s="144" t="s">
        <v>275</v>
      </c>
      <c r="H9" s="145" t="s">
        <v>343</v>
      </c>
      <c r="I9" s="145" t="s">
        <v>344</v>
      </c>
      <c r="J9" s="145" t="s">
        <v>344</v>
      </c>
      <c r="K9" s="141" t="s">
        <v>195</v>
      </c>
    </row>
    <row r="10" spans="1:11" s="141" customFormat="1" ht="30" x14ac:dyDescent="0.25">
      <c r="A10" s="142">
        <v>7</v>
      </c>
      <c r="B10" s="143" t="s">
        <v>302</v>
      </c>
      <c r="C10" s="143" t="s">
        <v>319</v>
      </c>
      <c r="D10" s="143" t="s">
        <v>305</v>
      </c>
      <c r="E10" s="144" t="s">
        <v>320</v>
      </c>
      <c r="F10" s="144" t="s">
        <v>335</v>
      </c>
      <c r="G10" s="144" t="s">
        <v>331</v>
      </c>
      <c r="H10" s="145" t="s">
        <v>345</v>
      </c>
      <c r="I10" s="145" t="s">
        <v>346</v>
      </c>
      <c r="J10" s="145" t="s">
        <v>346</v>
      </c>
      <c r="K10" s="141" t="s">
        <v>195</v>
      </c>
    </row>
    <row r="11" spans="1:11" s="141" customFormat="1" ht="30" x14ac:dyDescent="0.25">
      <c r="A11" s="142">
        <v>8</v>
      </c>
      <c r="B11" s="143" t="s">
        <v>303</v>
      </c>
      <c r="C11" s="143" t="s">
        <v>321</v>
      </c>
      <c r="D11" s="143" t="s">
        <v>322</v>
      </c>
      <c r="E11" s="144" t="s">
        <v>323</v>
      </c>
      <c r="F11" s="144" t="s">
        <v>347</v>
      </c>
      <c r="G11" s="144" t="s">
        <v>275</v>
      </c>
      <c r="H11" s="145" t="s">
        <v>348</v>
      </c>
      <c r="I11" s="145" t="s">
        <v>310</v>
      </c>
      <c r="J11" s="145" t="s">
        <v>310</v>
      </c>
      <c r="K11" s="141" t="s">
        <v>195</v>
      </c>
    </row>
    <row r="12" spans="1:11" s="141" customFormat="1" ht="60" x14ac:dyDescent="0.25">
      <c r="A12" s="142">
        <v>9</v>
      </c>
      <c r="B12" s="143" t="s">
        <v>304</v>
      </c>
      <c r="C12" s="143" t="s">
        <v>303</v>
      </c>
      <c r="D12" s="143" t="s">
        <v>310</v>
      </c>
      <c r="E12" s="144" t="s">
        <v>324</v>
      </c>
      <c r="F12" s="144" t="s">
        <v>347</v>
      </c>
      <c r="G12" s="144" t="s">
        <v>275</v>
      </c>
      <c r="H12" s="145" t="s">
        <v>313</v>
      </c>
      <c r="I12" s="145" t="s">
        <v>349</v>
      </c>
      <c r="J12" s="145" t="s">
        <v>349</v>
      </c>
      <c r="K12" s="141" t="s">
        <v>195</v>
      </c>
    </row>
    <row r="13" spans="1:11" s="141" customFormat="1" ht="60.75" thickBot="1" x14ac:dyDescent="0.3">
      <c r="A13" s="146">
        <v>10</v>
      </c>
      <c r="B13" s="147" t="s">
        <v>305</v>
      </c>
      <c r="C13" s="147" t="s">
        <v>304</v>
      </c>
      <c r="D13" s="147" t="s">
        <v>325</v>
      </c>
      <c r="E13" s="148" t="s">
        <v>324</v>
      </c>
      <c r="F13" s="148" t="s">
        <v>335</v>
      </c>
      <c r="G13" s="148" t="s">
        <v>350</v>
      </c>
      <c r="H13" s="149" t="s">
        <v>351</v>
      </c>
      <c r="I13" s="149" t="s">
        <v>352</v>
      </c>
      <c r="J13" s="149" t="s">
        <v>353</v>
      </c>
      <c r="K13" s="141" t="s">
        <v>195</v>
      </c>
    </row>
  </sheetData>
  <mergeCells count="4">
    <mergeCell ref="A1:B1"/>
    <mergeCell ref="B2:D2"/>
    <mergeCell ref="E2:G2"/>
    <mergeCell ref="H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74695-1963-47BC-AE7E-C01BD6313D9C}">
  <dimension ref="A1:K13"/>
  <sheetViews>
    <sheetView topLeftCell="B1" workbookViewId="0">
      <selection activeCell="F8" sqref="F8"/>
    </sheetView>
  </sheetViews>
  <sheetFormatPr defaultColWidth="32.28515625" defaultRowHeight="15" x14ac:dyDescent="0.25"/>
  <cols>
    <col min="1" max="1" width="12.7109375" customWidth="1"/>
    <col min="2" max="2" width="70.7109375" customWidth="1"/>
    <col min="3" max="4" width="51.5703125" customWidth="1"/>
    <col min="5" max="7" width="60" customWidth="1"/>
    <col min="8" max="10" width="49.85546875" customWidth="1"/>
  </cols>
  <sheetData>
    <row r="1" spans="1:11" ht="15.75" thickBot="1" x14ac:dyDescent="0.3">
      <c r="A1" s="130" t="s">
        <v>291</v>
      </c>
      <c r="B1" s="131"/>
    </row>
    <row r="2" spans="1:11" ht="15.75" thickBot="1" x14ac:dyDescent="0.3">
      <c r="B2" s="132" t="s">
        <v>8</v>
      </c>
      <c r="C2" s="133"/>
      <c r="D2" s="133"/>
      <c r="E2" s="132" t="s">
        <v>4</v>
      </c>
      <c r="F2" s="133"/>
      <c r="G2" s="134"/>
      <c r="H2" s="132" t="s">
        <v>248</v>
      </c>
      <c r="I2" s="133"/>
      <c r="J2" s="134"/>
    </row>
    <row r="3" spans="1:11" ht="15.75" thickBot="1" x14ac:dyDescent="0.3">
      <c r="A3" s="117" t="s">
        <v>35</v>
      </c>
      <c r="B3" s="116" t="s">
        <v>11</v>
      </c>
      <c r="C3" s="116" t="s">
        <v>10</v>
      </c>
      <c r="D3" s="118" t="s">
        <v>9</v>
      </c>
      <c r="E3" s="114" t="s">
        <v>7</v>
      </c>
      <c r="F3" s="114" t="s">
        <v>6</v>
      </c>
      <c r="G3" s="119" t="s">
        <v>5</v>
      </c>
      <c r="H3" s="115" t="s">
        <v>249</v>
      </c>
      <c r="I3" s="115" t="s">
        <v>2</v>
      </c>
      <c r="J3" s="120" t="s">
        <v>250</v>
      </c>
    </row>
    <row r="4" spans="1:11" s="141" customFormat="1" ht="45" x14ac:dyDescent="0.25">
      <c r="A4" s="137">
        <v>1</v>
      </c>
      <c r="B4" s="138" t="s">
        <v>354</v>
      </c>
      <c r="C4" s="138" t="s">
        <v>363</v>
      </c>
      <c r="D4" s="138" t="s">
        <v>356</v>
      </c>
      <c r="E4" s="139" t="s">
        <v>364</v>
      </c>
      <c r="F4" s="139" t="s">
        <v>381</v>
      </c>
      <c r="G4" s="139" t="s">
        <v>382</v>
      </c>
      <c r="H4" s="140" t="s">
        <v>383</v>
      </c>
      <c r="I4" s="140" t="s">
        <v>384</v>
      </c>
      <c r="J4" s="140" t="s">
        <v>384</v>
      </c>
      <c r="K4" s="141" t="s">
        <v>195</v>
      </c>
    </row>
    <row r="5" spans="1:11" s="141" customFormat="1" ht="45" x14ac:dyDescent="0.25">
      <c r="A5" s="142">
        <v>2</v>
      </c>
      <c r="B5" s="143" t="s">
        <v>355</v>
      </c>
      <c r="C5" s="143" t="s">
        <v>354</v>
      </c>
      <c r="D5" s="143" t="s">
        <v>357</v>
      </c>
      <c r="E5" s="144" t="s">
        <v>365</v>
      </c>
      <c r="F5" s="144" t="s">
        <v>385</v>
      </c>
      <c r="G5" s="144" t="s">
        <v>386</v>
      </c>
      <c r="H5" s="145" t="s">
        <v>387</v>
      </c>
      <c r="I5" s="145" t="s">
        <v>388</v>
      </c>
      <c r="J5" s="145" t="s">
        <v>388</v>
      </c>
      <c r="K5" s="141" t="s">
        <v>195</v>
      </c>
    </row>
    <row r="6" spans="1:11" s="141" customFormat="1" ht="45" x14ac:dyDescent="0.25">
      <c r="A6" s="142">
        <v>3</v>
      </c>
      <c r="B6" s="143" t="s">
        <v>356</v>
      </c>
      <c r="C6" s="143" t="s">
        <v>366</v>
      </c>
      <c r="D6" s="143" t="s">
        <v>355</v>
      </c>
      <c r="E6" s="144" t="s">
        <v>367</v>
      </c>
      <c r="F6" s="144" t="s">
        <v>389</v>
      </c>
      <c r="G6" s="144" t="s">
        <v>370</v>
      </c>
      <c r="H6" s="145" t="s">
        <v>390</v>
      </c>
      <c r="I6" s="145" t="s">
        <v>383</v>
      </c>
      <c r="J6" s="145" t="s">
        <v>383</v>
      </c>
      <c r="K6" s="141" t="s">
        <v>195</v>
      </c>
    </row>
    <row r="7" spans="1:11" s="141" customFormat="1" ht="45" x14ac:dyDescent="0.25">
      <c r="A7" s="142">
        <v>4</v>
      </c>
      <c r="B7" s="143" t="s">
        <v>357</v>
      </c>
      <c r="C7" s="143" t="s">
        <v>368</v>
      </c>
      <c r="D7" s="143" t="s">
        <v>358</v>
      </c>
      <c r="E7" s="144" t="s">
        <v>369</v>
      </c>
      <c r="F7" s="144" t="s">
        <v>391</v>
      </c>
      <c r="G7" s="144" t="s">
        <v>392</v>
      </c>
      <c r="H7" s="145" t="s">
        <v>393</v>
      </c>
      <c r="I7" s="145" t="s">
        <v>383</v>
      </c>
      <c r="J7" s="145" t="s">
        <v>383</v>
      </c>
      <c r="K7" s="141" t="s">
        <v>195</v>
      </c>
    </row>
    <row r="8" spans="1:11" s="141" customFormat="1" ht="45" x14ac:dyDescent="0.25">
      <c r="A8" s="142">
        <v>5</v>
      </c>
      <c r="B8" s="143" t="s">
        <v>358</v>
      </c>
      <c r="C8" s="143" t="s">
        <v>356</v>
      </c>
      <c r="D8" s="143" t="s">
        <v>359</v>
      </c>
      <c r="E8" s="144" t="s">
        <v>370</v>
      </c>
      <c r="F8" s="144" t="s">
        <v>394</v>
      </c>
      <c r="G8" s="144" t="s">
        <v>395</v>
      </c>
      <c r="H8" s="145" t="s">
        <v>396</v>
      </c>
      <c r="I8" s="145" t="s">
        <v>397</v>
      </c>
      <c r="J8" s="145" t="s">
        <v>397</v>
      </c>
      <c r="K8" s="141" t="s">
        <v>195</v>
      </c>
    </row>
    <row r="9" spans="1:11" s="141" customFormat="1" ht="45" x14ac:dyDescent="0.25">
      <c r="A9" s="142">
        <v>6</v>
      </c>
      <c r="B9" s="143" t="s">
        <v>359</v>
      </c>
      <c r="C9" s="143" t="s">
        <v>357</v>
      </c>
      <c r="D9" s="143" t="s">
        <v>371</v>
      </c>
      <c r="E9" s="144" t="s">
        <v>372</v>
      </c>
      <c r="F9" s="144" t="s">
        <v>398</v>
      </c>
      <c r="G9" s="144" t="s">
        <v>380</v>
      </c>
      <c r="H9" s="145" t="s">
        <v>399</v>
      </c>
      <c r="I9" s="145" t="s">
        <v>400</v>
      </c>
      <c r="J9" s="145" t="s">
        <v>400</v>
      </c>
      <c r="K9" s="141" t="s">
        <v>195</v>
      </c>
    </row>
    <row r="10" spans="1:11" s="141" customFormat="1" ht="45" x14ac:dyDescent="0.25">
      <c r="A10" s="142">
        <v>7</v>
      </c>
      <c r="B10" s="143" t="s">
        <v>360</v>
      </c>
      <c r="C10" s="143" t="s">
        <v>355</v>
      </c>
      <c r="D10" s="143" t="s">
        <v>373</v>
      </c>
      <c r="E10" s="144" t="s">
        <v>374</v>
      </c>
      <c r="F10" s="144" t="s">
        <v>365</v>
      </c>
      <c r="G10" s="144" t="s">
        <v>372</v>
      </c>
      <c r="H10" s="145" t="s">
        <v>401</v>
      </c>
      <c r="I10" s="145" t="s">
        <v>402</v>
      </c>
      <c r="J10" s="145" t="s">
        <v>402</v>
      </c>
      <c r="K10" s="141" t="s">
        <v>195</v>
      </c>
    </row>
    <row r="11" spans="1:11" s="141" customFormat="1" ht="45" x14ac:dyDescent="0.25">
      <c r="A11" s="142">
        <v>8</v>
      </c>
      <c r="B11" s="143" t="s">
        <v>356</v>
      </c>
      <c r="C11" s="143" t="s">
        <v>359</v>
      </c>
      <c r="D11" s="143" t="s">
        <v>375</v>
      </c>
      <c r="E11" s="144" t="s">
        <v>376</v>
      </c>
      <c r="F11" s="144" t="s">
        <v>367</v>
      </c>
      <c r="G11" s="144" t="s">
        <v>403</v>
      </c>
      <c r="H11" s="145" t="s">
        <v>404</v>
      </c>
      <c r="I11" s="145" t="s">
        <v>387</v>
      </c>
      <c r="J11" s="145" t="s">
        <v>387</v>
      </c>
      <c r="K11" s="141" t="s">
        <v>195</v>
      </c>
    </row>
    <row r="12" spans="1:11" s="141" customFormat="1" ht="45" x14ac:dyDescent="0.25">
      <c r="A12" s="142">
        <v>9</v>
      </c>
      <c r="B12" s="143" t="s">
        <v>361</v>
      </c>
      <c r="C12" s="143" t="s">
        <v>360</v>
      </c>
      <c r="D12" s="143" t="s">
        <v>377</v>
      </c>
      <c r="E12" s="144" t="s">
        <v>378</v>
      </c>
      <c r="F12" s="144" t="s">
        <v>405</v>
      </c>
      <c r="G12" s="144" t="s">
        <v>406</v>
      </c>
      <c r="H12" s="145" t="s">
        <v>407</v>
      </c>
      <c r="I12" s="145" t="s">
        <v>390</v>
      </c>
      <c r="J12" s="145" t="s">
        <v>390</v>
      </c>
      <c r="K12" s="141" t="s">
        <v>195</v>
      </c>
    </row>
    <row r="13" spans="1:11" s="141" customFormat="1" ht="30.75" thickBot="1" x14ac:dyDescent="0.3">
      <c r="A13" s="146">
        <v>10</v>
      </c>
      <c r="B13" s="147" t="s">
        <v>362</v>
      </c>
      <c r="C13" s="147" t="s">
        <v>358</v>
      </c>
      <c r="D13" s="147" t="s">
        <v>379</v>
      </c>
      <c r="E13" s="148" t="s">
        <v>380</v>
      </c>
      <c r="F13" s="148" t="s">
        <v>408</v>
      </c>
      <c r="G13" s="148" t="s">
        <v>275</v>
      </c>
      <c r="H13" s="149" t="s">
        <v>409</v>
      </c>
      <c r="I13" s="149" t="s">
        <v>410</v>
      </c>
      <c r="J13" s="149" t="s">
        <v>411</v>
      </c>
      <c r="K13" s="141" t="s">
        <v>195</v>
      </c>
    </row>
  </sheetData>
  <mergeCells count="4">
    <mergeCell ref="A1:B1"/>
    <mergeCell ref="B2:D2"/>
    <mergeCell ref="E2:G2"/>
    <mergeCell ref="H2:J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C26EB-61B7-4A10-8990-CA43A1622B5F}">
  <dimension ref="A1:K28"/>
  <sheetViews>
    <sheetView topLeftCell="E1" workbookViewId="0">
      <selection activeCell="B13" sqref="B13"/>
    </sheetView>
  </sheetViews>
  <sheetFormatPr defaultColWidth="73.85546875" defaultRowHeight="15" x14ac:dyDescent="0.25"/>
  <cols>
    <col min="1" max="1" width="12.7109375" customWidth="1"/>
  </cols>
  <sheetData>
    <row r="1" spans="1:11" ht="15.75" thickBot="1" x14ac:dyDescent="0.3">
      <c r="A1" s="130" t="s">
        <v>23</v>
      </c>
      <c r="B1" s="131"/>
    </row>
    <row r="2" spans="1:11" ht="15.75" thickBot="1" x14ac:dyDescent="0.3">
      <c r="B2" s="132" t="s">
        <v>8</v>
      </c>
      <c r="C2" s="133"/>
      <c r="D2" s="133"/>
      <c r="E2" s="132" t="s">
        <v>4</v>
      </c>
      <c r="F2" s="133"/>
      <c r="G2" s="134"/>
      <c r="H2" s="132" t="s">
        <v>248</v>
      </c>
      <c r="I2" s="133"/>
      <c r="J2" s="134"/>
    </row>
    <row r="3" spans="1:11" ht="15.75" thickBot="1" x14ac:dyDescent="0.3">
      <c r="A3" s="117" t="s">
        <v>35</v>
      </c>
      <c r="B3" s="116" t="s">
        <v>11</v>
      </c>
      <c r="C3" s="116" t="s">
        <v>10</v>
      </c>
      <c r="D3" s="118" t="s">
        <v>9</v>
      </c>
      <c r="E3" s="114" t="s">
        <v>7</v>
      </c>
      <c r="F3" s="114" t="s">
        <v>6</v>
      </c>
      <c r="G3" s="119" t="s">
        <v>5</v>
      </c>
      <c r="H3" s="115" t="s">
        <v>249</v>
      </c>
      <c r="I3" s="115" t="s">
        <v>2</v>
      </c>
      <c r="J3" s="120" t="s">
        <v>250</v>
      </c>
    </row>
    <row r="4" spans="1:11" s="141" customFormat="1" ht="30" x14ac:dyDescent="0.25">
      <c r="A4" s="137">
        <v>1</v>
      </c>
      <c r="B4" s="138" t="s">
        <v>412</v>
      </c>
      <c r="C4" s="138" t="s">
        <v>412</v>
      </c>
      <c r="D4" s="138" t="s">
        <v>412</v>
      </c>
      <c r="E4" s="139" t="s">
        <v>413</v>
      </c>
      <c r="F4" s="139" t="s">
        <v>431</v>
      </c>
      <c r="G4" s="139" t="s">
        <v>432</v>
      </c>
      <c r="H4" s="140" t="s">
        <v>433</v>
      </c>
      <c r="I4" s="140" t="s">
        <v>31</v>
      </c>
      <c r="J4" s="140" t="s">
        <v>31</v>
      </c>
      <c r="K4" s="141" t="s">
        <v>195</v>
      </c>
    </row>
    <row r="5" spans="1:11" s="141" customFormat="1" ht="30" x14ac:dyDescent="0.25">
      <c r="A5" s="142">
        <v>2</v>
      </c>
      <c r="B5" s="143" t="s">
        <v>413</v>
      </c>
      <c r="C5" s="143" t="s">
        <v>414</v>
      </c>
      <c r="D5" s="143" t="s">
        <v>414</v>
      </c>
      <c r="E5" s="144" t="s">
        <v>422</v>
      </c>
      <c r="F5" s="144" t="s">
        <v>434</v>
      </c>
      <c r="G5" s="144" t="s">
        <v>413</v>
      </c>
      <c r="H5" s="145" t="s">
        <v>435</v>
      </c>
      <c r="I5" s="145" t="s">
        <v>436</v>
      </c>
      <c r="J5" s="145" t="s">
        <v>436</v>
      </c>
      <c r="K5" s="141" t="s">
        <v>195</v>
      </c>
    </row>
    <row r="6" spans="1:11" s="141" customFormat="1" ht="30" x14ac:dyDescent="0.25">
      <c r="A6" s="142">
        <v>3</v>
      </c>
      <c r="B6" s="143" t="s">
        <v>414</v>
      </c>
      <c r="C6" s="143" t="s">
        <v>423</v>
      </c>
      <c r="D6" s="143" t="s">
        <v>423</v>
      </c>
      <c r="E6" s="144" t="s">
        <v>424</v>
      </c>
      <c r="F6" s="144" t="s">
        <v>437</v>
      </c>
      <c r="G6" s="144" t="s">
        <v>413</v>
      </c>
      <c r="H6" s="145" t="s">
        <v>438</v>
      </c>
      <c r="I6" s="145" t="s">
        <v>420</v>
      </c>
      <c r="J6" s="145" t="s">
        <v>420</v>
      </c>
      <c r="K6" s="141" t="s">
        <v>195</v>
      </c>
    </row>
    <row r="7" spans="1:11" s="141" customFormat="1" ht="30" x14ac:dyDescent="0.25">
      <c r="A7" s="142">
        <v>4</v>
      </c>
      <c r="B7" s="143" t="s">
        <v>415</v>
      </c>
      <c r="C7" s="143" t="s">
        <v>425</v>
      </c>
      <c r="D7" s="143" t="s">
        <v>425</v>
      </c>
      <c r="E7" s="144" t="s">
        <v>426</v>
      </c>
      <c r="F7" s="144" t="s">
        <v>335</v>
      </c>
      <c r="G7" s="144" t="s">
        <v>275</v>
      </c>
      <c r="H7" s="145" t="s">
        <v>439</v>
      </c>
      <c r="I7" s="145" t="s">
        <v>421</v>
      </c>
      <c r="J7" s="145" t="s">
        <v>421</v>
      </c>
      <c r="K7" s="141" t="s">
        <v>195</v>
      </c>
    </row>
    <row r="8" spans="1:11" s="141" customFormat="1" ht="30" x14ac:dyDescent="0.25">
      <c r="A8" s="142">
        <v>5</v>
      </c>
      <c r="B8" s="143" t="s">
        <v>416</v>
      </c>
      <c r="C8" s="143" t="s">
        <v>415</v>
      </c>
      <c r="D8" s="143" t="s">
        <v>415</v>
      </c>
      <c r="E8" s="144" t="s">
        <v>427</v>
      </c>
      <c r="F8" s="144" t="s">
        <v>415</v>
      </c>
      <c r="G8" s="144" t="s">
        <v>422</v>
      </c>
      <c r="H8" s="145" t="s">
        <v>440</v>
      </c>
      <c r="I8" s="145" t="s">
        <v>441</v>
      </c>
      <c r="J8" s="145" t="s">
        <v>442</v>
      </c>
      <c r="K8" s="141" t="s">
        <v>195</v>
      </c>
    </row>
    <row r="9" spans="1:11" s="141" customFormat="1" ht="30" x14ac:dyDescent="0.25">
      <c r="A9" s="142">
        <v>6</v>
      </c>
      <c r="B9" s="143" t="s">
        <v>417</v>
      </c>
      <c r="C9" s="143" t="s">
        <v>416</v>
      </c>
      <c r="D9" s="143" t="s">
        <v>416</v>
      </c>
      <c r="E9" s="144" t="s">
        <v>428</v>
      </c>
      <c r="F9" s="144" t="s">
        <v>419</v>
      </c>
      <c r="G9" s="144" t="s">
        <v>415</v>
      </c>
      <c r="H9" s="145" t="s">
        <v>443</v>
      </c>
      <c r="I9" s="145" t="s">
        <v>442</v>
      </c>
      <c r="J9" s="145" t="s">
        <v>444</v>
      </c>
      <c r="K9" s="141" t="s">
        <v>195</v>
      </c>
    </row>
    <row r="10" spans="1:11" s="141" customFormat="1" ht="30" x14ac:dyDescent="0.25">
      <c r="A10" s="142">
        <v>7</v>
      </c>
      <c r="B10" s="143" t="s">
        <v>418</v>
      </c>
      <c r="C10" s="143" t="s">
        <v>417</v>
      </c>
      <c r="D10" s="143" t="s">
        <v>417</v>
      </c>
      <c r="E10" s="144" t="s">
        <v>429</v>
      </c>
      <c r="F10" s="144" t="s">
        <v>430</v>
      </c>
      <c r="G10" s="144" t="s">
        <v>445</v>
      </c>
      <c r="H10" s="145" t="s">
        <v>446</v>
      </c>
      <c r="I10" s="145" t="s">
        <v>444</v>
      </c>
      <c r="J10" s="145" t="s">
        <v>447</v>
      </c>
      <c r="K10" s="141" t="s">
        <v>195</v>
      </c>
    </row>
    <row r="11" spans="1:11" s="141" customFormat="1" x14ac:dyDescent="0.25">
      <c r="A11" s="142">
        <v>8</v>
      </c>
      <c r="B11" s="143" t="s">
        <v>419</v>
      </c>
      <c r="C11" s="143" t="s">
        <v>418</v>
      </c>
      <c r="D11" s="143" t="s">
        <v>418</v>
      </c>
      <c r="E11" s="144" t="s">
        <v>419</v>
      </c>
      <c r="F11" s="144" t="s">
        <v>418</v>
      </c>
      <c r="G11" s="144" t="s">
        <v>419</v>
      </c>
      <c r="H11" s="145" t="s">
        <v>448</v>
      </c>
      <c r="I11" s="145" t="s">
        <v>447</v>
      </c>
      <c r="J11" s="145" t="s">
        <v>449</v>
      </c>
      <c r="K11" s="141" t="s">
        <v>195</v>
      </c>
    </row>
    <row r="12" spans="1:11" s="141" customFormat="1" ht="30" x14ac:dyDescent="0.25">
      <c r="A12" s="142">
        <v>9</v>
      </c>
      <c r="B12" s="143" t="s">
        <v>420</v>
      </c>
      <c r="C12" s="143" t="s">
        <v>419</v>
      </c>
      <c r="D12" s="143" t="s">
        <v>419</v>
      </c>
      <c r="E12" s="144" t="s">
        <v>419</v>
      </c>
      <c r="F12" s="144" t="s">
        <v>335</v>
      </c>
      <c r="G12" s="144" t="s">
        <v>430</v>
      </c>
      <c r="H12" s="145" t="s">
        <v>450</v>
      </c>
      <c r="I12" s="145" t="s">
        <v>451</v>
      </c>
      <c r="J12" s="145" t="s">
        <v>418</v>
      </c>
      <c r="K12" s="141" t="s">
        <v>195</v>
      </c>
    </row>
    <row r="13" spans="1:11" s="141" customFormat="1" ht="45.75" thickBot="1" x14ac:dyDescent="0.3">
      <c r="A13" s="146">
        <v>10</v>
      </c>
      <c r="B13" s="147" t="s">
        <v>421</v>
      </c>
      <c r="C13" s="147" t="s">
        <v>420</v>
      </c>
      <c r="D13" s="147" t="s">
        <v>420</v>
      </c>
      <c r="E13" s="148" t="s">
        <v>430</v>
      </c>
      <c r="F13" s="148" t="s">
        <v>452</v>
      </c>
      <c r="G13" s="148" t="s">
        <v>275</v>
      </c>
      <c r="H13" s="149" t="s">
        <v>453</v>
      </c>
      <c r="I13" s="149" t="s">
        <v>418</v>
      </c>
      <c r="J13" s="149" t="s">
        <v>451</v>
      </c>
      <c r="K13" s="141" t="s">
        <v>195</v>
      </c>
    </row>
    <row r="16" spans="1:11" ht="15.75" thickBot="1" x14ac:dyDescent="0.3">
      <c r="A16" s="130" t="s">
        <v>22</v>
      </c>
      <c r="B16" s="131"/>
    </row>
    <row r="17" spans="1:11" ht="15.75" thickBot="1" x14ac:dyDescent="0.3">
      <c r="B17" s="132" t="s">
        <v>8</v>
      </c>
      <c r="C17" s="133"/>
      <c r="D17" s="133"/>
      <c r="E17" s="132" t="s">
        <v>4</v>
      </c>
      <c r="F17" s="133"/>
      <c r="G17" s="134"/>
      <c r="H17" s="132" t="s">
        <v>248</v>
      </c>
      <c r="I17" s="133"/>
      <c r="J17" s="134"/>
    </row>
    <row r="18" spans="1:11" ht="15.75" thickBot="1" x14ac:dyDescent="0.3">
      <c r="A18" s="117" t="s">
        <v>35</v>
      </c>
      <c r="B18" s="116" t="s">
        <v>11</v>
      </c>
      <c r="C18" s="116" t="s">
        <v>10</v>
      </c>
      <c r="D18" s="118" t="s">
        <v>9</v>
      </c>
      <c r="E18" s="114" t="s">
        <v>7</v>
      </c>
      <c r="F18" s="114" t="s">
        <v>6</v>
      </c>
      <c r="G18" s="119" t="s">
        <v>5</v>
      </c>
      <c r="H18" s="115" t="s">
        <v>3</v>
      </c>
      <c r="I18" s="115" t="s">
        <v>2</v>
      </c>
      <c r="J18" s="120" t="s">
        <v>1</v>
      </c>
    </row>
    <row r="19" spans="1:11" s="141" customFormat="1" ht="30" x14ac:dyDescent="0.25">
      <c r="A19" s="137">
        <v>1</v>
      </c>
      <c r="B19" s="138" t="s">
        <v>412</v>
      </c>
      <c r="C19" s="138" t="s">
        <v>412</v>
      </c>
      <c r="D19" s="138" t="s">
        <v>412</v>
      </c>
      <c r="E19" s="139" t="s">
        <v>413</v>
      </c>
      <c r="F19" s="139" t="s">
        <v>431</v>
      </c>
      <c r="G19" s="139" t="s">
        <v>432</v>
      </c>
      <c r="H19" s="140" t="s">
        <v>461</v>
      </c>
      <c r="I19" s="140" t="s">
        <v>31</v>
      </c>
      <c r="J19" s="140" t="s">
        <v>31</v>
      </c>
      <c r="K19" s="141" t="s">
        <v>195</v>
      </c>
    </row>
    <row r="20" spans="1:11" s="141" customFormat="1" x14ac:dyDescent="0.25">
      <c r="A20" s="142">
        <v>2</v>
      </c>
      <c r="B20" s="143" t="s">
        <v>413</v>
      </c>
      <c r="C20" s="143" t="s">
        <v>414</v>
      </c>
      <c r="D20" s="143" t="s">
        <v>414</v>
      </c>
      <c r="E20" s="144" t="s">
        <v>422</v>
      </c>
      <c r="F20" s="144" t="s">
        <v>434</v>
      </c>
      <c r="G20" s="144" t="s">
        <v>413</v>
      </c>
      <c r="H20" s="145" t="s">
        <v>462</v>
      </c>
      <c r="I20" s="145" t="s">
        <v>436</v>
      </c>
      <c r="J20" s="145" t="s">
        <v>436</v>
      </c>
      <c r="K20" s="141" t="s">
        <v>195</v>
      </c>
    </row>
    <row r="21" spans="1:11" s="141" customFormat="1" ht="30" x14ac:dyDescent="0.25">
      <c r="A21" s="142">
        <v>3</v>
      </c>
      <c r="B21" s="143" t="s">
        <v>414</v>
      </c>
      <c r="C21" s="143" t="s">
        <v>423</v>
      </c>
      <c r="D21" s="143" t="s">
        <v>423</v>
      </c>
      <c r="E21" s="144" t="s">
        <v>424</v>
      </c>
      <c r="F21" s="144" t="s">
        <v>437</v>
      </c>
      <c r="G21" s="144" t="s">
        <v>413</v>
      </c>
      <c r="H21" s="145" t="s">
        <v>463</v>
      </c>
      <c r="I21" s="145" t="s">
        <v>420</v>
      </c>
      <c r="J21" s="145" t="s">
        <v>420</v>
      </c>
      <c r="K21" s="141" t="s">
        <v>195</v>
      </c>
    </row>
    <row r="22" spans="1:11" s="141" customFormat="1" ht="30" x14ac:dyDescent="0.25">
      <c r="A22" s="142">
        <v>4</v>
      </c>
      <c r="B22" s="143" t="s">
        <v>417</v>
      </c>
      <c r="C22" s="143" t="s">
        <v>425</v>
      </c>
      <c r="D22" s="143" t="s">
        <v>425</v>
      </c>
      <c r="E22" s="144" t="s">
        <v>426</v>
      </c>
      <c r="F22" s="144" t="s">
        <v>335</v>
      </c>
      <c r="G22" s="144" t="s">
        <v>422</v>
      </c>
      <c r="H22" s="145" t="s">
        <v>464</v>
      </c>
      <c r="I22" s="145" t="s">
        <v>421</v>
      </c>
      <c r="J22" s="145" t="s">
        <v>421</v>
      </c>
      <c r="K22" s="141" t="s">
        <v>195</v>
      </c>
    </row>
    <row r="23" spans="1:11" s="141" customFormat="1" ht="30" x14ac:dyDescent="0.25">
      <c r="A23" s="142">
        <v>5</v>
      </c>
      <c r="B23" s="143" t="s">
        <v>416</v>
      </c>
      <c r="C23" s="143" t="s">
        <v>417</v>
      </c>
      <c r="D23" s="143" t="s">
        <v>456</v>
      </c>
      <c r="E23" s="144" t="s">
        <v>427</v>
      </c>
      <c r="F23" s="144" t="s">
        <v>465</v>
      </c>
      <c r="G23" s="144" t="s">
        <v>275</v>
      </c>
      <c r="H23" s="145" t="s">
        <v>466</v>
      </c>
      <c r="I23" s="145" t="s">
        <v>441</v>
      </c>
      <c r="J23" s="145" t="s">
        <v>442</v>
      </c>
      <c r="K23" s="141" t="s">
        <v>195</v>
      </c>
    </row>
    <row r="24" spans="1:11" s="141" customFormat="1" ht="30" x14ac:dyDescent="0.25">
      <c r="A24" s="142">
        <v>6</v>
      </c>
      <c r="B24" s="143" t="s">
        <v>454</v>
      </c>
      <c r="C24" s="143" t="s">
        <v>416</v>
      </c>
      <c r="D24" s="143" t="s">
        <v>457</v>
      </c>
      <c r="E24" s="144" t="s">
        <v>428</v>
      </c>
      <c r="F24" s="144" t="s">
        <v>465</v>
      </c>
      <c r="G24" s="144" t="s">
        <v>275</v>
      </c>
      <c r="H24" s="145" t="s">
        <v>467</v>
      </c>
      <c r="I24" s="145" t="s">
        <v>442</v>
      </c>
      <c r="J24" s="145" t="s">
        <v>444</v>
      </c>
      <c r="K24" s="141" t="s">
        <v>195</v>
      </c>
    </row>
    <row r="25" spans="1:11" s="141" customFormat="1" ht="30" x14ac:dyDescent="0.25">
      <c r="A25" s="142">
        <v>7</v>
      </c>
      <c r="B25" s="143" t="s">
        <v>415</v>
      </c>
      <c r="C25" s="143" t="s">
        <v>454</v>
      </c>
      <c r="D25" s="143" t="s">
        <v>458</v>
      </c>
      <c r="E25" s="144" t="s">
        <v>429</v>
      </c>
      <c r="F25" s="144" t="s">
        <v>468</v>
      </c>
      <c r="G25" s="144" t="s">
        <v>415</v>
      </c>
      <c r="H25" s="145" t="s">
        <v>469</v>
      </c>
      <c r="I25" s="145" t="s">
        <v>444</v>
      </c>
      <c r="J25" s="145" t="s">
        <v>447</v>
      </c>
      <c r="K25" s="141" t="s">
        <v>195</v>
      </c>
    </row>
    <row r="26" spans="1:11" s="141" customFormat="1" ht="30" x14ac:dyDescent="0.25">
      <c r="A26" s="142">
        <v>8</v>
      </c>
      <c r="B26" s="143" t="s">
        <v>419</v>
      </c>
      <c r="C26" s="143" t="s">
        <v>415</v>
      </c>
      <c r="D26" s="143" t="s">
        <v>417</v>
      </c>
      <c r="E26" s="144" t="s">
        <v>419</v>
      </c>
      <c r="F26" s="144" t="s">
        <v>468</v>
      </c>
      <c r="G26" s="144" t="s">
        <v>419</v>
      </c>
      <c r="H26" s="145" t="s">
        <v>470</v>
      </c>
      <c r="I26" s="145" t="s">
        <v>447</v>
      </c>
      <c r="J26" s="145" t="s">
        <v>449</v>
      </c>
      <c r="K26" s="141" t="s">
        <v>195</v>
      </c>
    </row>
    <row r="27" spans="1:11" s="141" customFormat="1" ht="30" x14ac:dyDescent="0.25">
      <c r="A27" s="142">
        <v>9</v>
      </c>
      <c r="B27" s="143" t="s">
        <v>455</v>
      </c>
      <c r="C27" s="143" t="s">
        <v>419</v>
      </c>
      <c r="D27" s="143" t="s">
        <v>416</v>
      </c>
      <c r="E27" s="144" t="s">
        <v>430</v>
      </c>
      <c r="F27" s="144" t="s">
        <v>415</v>
      </c>
      <c r="G27" s="144" t="s">
        <v>430</v>
      </c>
      <c r="H27" s="145" t="s">
        <v>471</v>
      </c>
      <c r="I27" s="145" t="s">
        <v>418</v>
      </c>
      <c r="J27" s="145" t="s">
        <v>418</v>
      </c>
      <c r="K27" s="141" t="s">
        <v>195</v>
      </c>
    </row>
    <row r="28" spans="1:11" s="141" customFormat="1" ht="30.75" thickBot="1" x14ac:dyDescent="0.3">
      <c r="A28" s="146">
        <v>10</v>
      </c>
      <c r="B28" s="147" t="s">
        <v>418</v>
      </c>
      <c r="C28" s="147" t="s">
        <v>455</v>
      </c>
      <c r="D28" s="147" t="s">
        <v>459</v>
      </c>
      <c r="E28" s="148" t="s">
        <v>460</v>
      </c>
      <c r="F28" s="148" t="s">
        <v>419</v>
      </c>
      <c r="G28" s="148" t="s">
        <v>454</v>
      </c>
      <c r="H28" s="149" t="s">
        <v>472</v>
      </c>
      <c r="I28" s="149" t="s">
        <v>473</v>
      </c>
      <c r="J28" s="149" t="s">
        <v>451</v>
      </c>
      <c r="K28" s="141" t="s">
        <v>195</v>
      </c>
    </row>
  </sheetData>
  <mergeCells count="8">
    <mergeCell ref="A1:B1"/>
    <mergeCell ref="A16:B16"/>
    <mergeCell ref="B17:D17"/>
    <mergeCell ref="E17:G17"/>
    <mergeCell ref="H17:J17"/>
    <mergeCell ref="B2:D2"/>
    <mergeCell ref="E2:G2"/>
    <mergeCell ref="H2:J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C7325-A91C-4F17-9F8F-4ECC79317304}">
  <dimension ref="A1:K28"/>
  <sheetViews>
    <sheetView workbookViewId="0">
      <selection activeCell="B15" sqref="B15"/>
    </sheetView>
  </sheetViews>
  <sheetFormatPr defaultColWidth="72" defaultRowHeight="15" x14ac:dyDescent="0.25"/>
  <cols>
    <col min="1" max="1" width="12.5703125" customWidth="1"/>
  </cols>
  <sheetData>
    <row r="1" spans="1:11" ht="15.75" thickBot="1" x14ac:dyDescent="0.3">
      <c r="A1" s="130" t="s">
        <v>20</v>
      </c>
      <c r="B1" s="131"/>
    </row>
    <row r="2" spans="1:11" ht="15.75" thickBot="1" x14ac:dyDescent="0.3">
      <c r="B2" s="132" t="s">
        <v>8</v>
      </c>
      <c r="C2" s="133"/>
      <c r="D2" s="133"/>
      <c r="E2" s="132" t="s">
        <v>4</v>
      </c>
      <c r="F2" s="133"/>
      <c r="G2" s="134"/>
      <c r="H2" s="132" t="s">
        <v>248</v>
      </c>
      <c r="I2" s="133"/>
      <c r="J2" s="134"/>
    </row>
    <row r="3" spans="1:11" ht="15.75" thickBot="1" x14ac:dyDescent="0.3">
      <c r="A3" s="117" t="s">
        <v>35</v>
      </c>
      <c r="B3" s="116" t="s">
        <v>11</v>
      </c>
      <c r="C3" s="116" t="s">
        <v>10</v>
      </c>
      <c r="D3" s="118" t="s">
        <v>9</v>
      </c>
      <c r="E3" s="114" t="s">
        <v>7</v>
      </c>
      <c r="F3" s="114" t="s">
        <v>6</v>
      </c>
      <c r="G3" s="119" t="s">
        <v>5</v>
      </c>
      <c r="H3" s="115" t="s">
        <v>249</v>
      </c>
      <c r="I3" s="115" t="s">
        <v>2</v>
      </c>
      <c r="J3" s="120" t="s">
        <v>250</v>
      </c>
    </row>
    <row r="4" spans="1:11" s="141" customFormat="1" ht="75" x14ac:dyDescent="0.25">
      <c r="A4" s="137">
        <v>1</v>
      </c>
      <c r="B4" s="138" t="s">
        <v>474</v>
      </c>
      <c r="C4" s="138" t="s">
        <v>481</v>
      </c>
      <c r="D4" s="138" t="s">
        <v>474</v>
      </c>
      <c r="E4" s="139" t="s">
        <v>482</v>
      </c>
      <c r="F4" s="139" t="s">
        <v>501</v>
      </c>
      <c r="G4" s="139" t="s">
        <v>502</v>
      </c>
      <c r="H4" s="140" t="s">
        <v>503</v>
      </c>
      <c r="I4" s="140" t="s">
        <v>504</v>
      </c>
      <c r="J4" s="140" t="s">
        <v>504</v>
      </c>
      <c r="K4" s="141" t="s">
        <v>195</v>
      </c>
    </row>
    <row r="5" spans="1:11" s="141" customFormat="1" ht="75" x14ac:dyDescent="0.25">
      <c r="A5" s="142">
        <v>2</v>
      </c>
      <c r="B5" s="143" t="s">
        <v>475</v>
      </c>
      <c r="C5" s="143" t="s">
        <v>476</v>
      </c>
      <c r="D5" s="143" t="s">
        <v>474</v>
      </c>
      <c r="E5" s="144" t="s">
        <v>483</v>
      </c>
      <c r="F5" s="144" t="s">
        <v>501</v>
      </c>
      <c r="G5" s="144" t="s">
        <v>505</v>
      </c>
      <c r="H5" s="145" t="s">
        <v>506</v>
      </c>
      <c r="I5" s="145" t="s">
        <v>475</v>
      </c>
      <c r="J5" s="145" t="s">
        <v>475</v>
      </c>
      <c r="K5" s="141" t="s">
        <v>195</v>
      </c>
    </row>
    <row r="6" spans="1:11" s="141" customFormat="1" ht="60" x14ac:dyDescent="0.25">
      <c r="A6" s="142">
        <v>3</v>
      </c>
      <c r="B6" s="143" t="s">
        <v>475</v>
      </c>
      <c r="C6" s="143" t="s">
        <v>476</v>
      </c>
      <c r="D6" s="143" t="s">
        <v>474</v>
      </c>
      <c r="E6" s="144" t="s">
        <v>484</v>
      </c>
      <c r="F6" s="144" t="s">
        <v>507</v>
      </c>
      <c r="G6" s="144" t="s">
        <v>508</v>
      </c>
      <c r="H6" s="145" t="s">
        <v>509</v>
      </c>
      <c r="I6" s="145" t="s">
        <v>510</v>
      </c>
      <c r="J6" s="145" t="s">
        <v>474</v>
      </c>
      <c r="K6" s="141" t="s">
        <v>195</v>
      </c>
    </row>
    <row r="7" spans="1:11" s="141" customFormat="1" ht="60" x14ac:dyDescent="0.25">
      <c r="A7" s="142">
        <v>4</v>
      </c>
      <c r="B7" s="143" t="s">
        <v>476</v>
      </c>
      <c r="C7" s="143" t="s">
        <v>478</v>
      </c>
      <c r="D7" s="143" t="s">
        <v>474</v>
      </c>
      <c r="E7" s="144" t="s">
        <v>485</v>
      </c>
      <c r="F7" s="144" t="s">
        <v>508</v>
      </c>
      <c r="G7" s="144" t="s">
        <v>511</v>
      </c>
      <c r="H7" s="145" t="s">
        <v>512</v>
      </c>
      <c r="I7" s="145" t="s">
        <v>513</v>
      </c>
      <c r="J7" s="145" t="s">
        <v>30</v>
      </c>
      <c r="K7" s="141" t="s">
        <v>195</v>
      </c>
    </row>
    <row r="8" spans="1:11" s="141" customFormat="1" x14ac:dyDescent="0.25">
      <c r="A8" s="142">
        <v>5</v>
      </c>
      <c r="B8" s="143" t="s">
        <v>476</v>
      </c>
      <c r="C8" s="143" t="s">
        <v>486</v>
      </c>
      <c r="D8" s="143" t="s">
        <v>474</v>
      </c>
      <c r="E8" s="144" t="s">
        <v>487</v>
      </c>
      <c r="F8" s="144" t="s">
        <v>514</v>
      </c>
      <c r="G8" s="144" t="s">
        <v>492</v>
      </c>
      <c r="H8" s="145" t="s">
        <v>515</v>
      </c>
      <c r="I8" s="145" t="s">
        <v>30</v>
      </c>
      <c r="J8" s="145" t="s">
        <v>475</v>
      </c>
      <c r="K8" s="141" t="s">
        <v>195</v>
      </c>
    </row>
    <row r="9" spans="1:11" s="141" customFormat="1" ht="45" x14ac:dyDescent="0.25">
      <c r="A9" s="142">
        <v>6</v>
      </c>
      <c r="B9" s="143" t="s">
        <v>476</v>
      </c>
      <c r="C9" s="143" t="s">
        <v>488</v>
      </c>
      <c r="D9" s="143" t="s">
        <v>478</v>
      </c>
      <c r="E9" s="144" t="s">
        <v>489</v>
      </c>
      <c r="F9" s="144" t="s">
        <v>516</v>
      </c>
      <c r="G9" s="144" t="s">
        <v>514</v>
      </c>
      <c r="H9" s="145" t="s">
        <v>517</v>
      </c>
      <c r="I9" s="145" t="s">
        <v>475</v>
      </c>
      <c r="J9" s="145" t="s">
        <v>504</v>
      </c>
      <c r="K9" s="141" t="s">
        <v>195</v>
      </c>
    </row>
    <row r="10" spans="1:11" s="141" customFormat="1" ht="30" x14ac:dyDescent="0.25">
      <c r="A10" s="142">
        <v>7</v>
      </c>
      <c r="B10" s="143" t="s">
        <v>477</v>
      </c>
      <c r="C10" s="143" t="s">
        <v>490</v>
      </c>
      <c r="D10" s="143" t="s">
        <v>491</v>
      </c>
      <c r="E10" s="144" t="s">
        <v>492</v>
      </c>
      <c r="F10" s="144" t="s">
        <v>518</v>
      </c>
      <c r="G10" s="144" t="s">
        <v>519</v>
      </c>
      <c r="H10" s="145" t="s">
        <v>520</v>
      </c>
      <c r="I10" s="145" t="s">
        <v>504</v>
      </c>
      <c r="J10" s="145" t="s">
        <v>504</v>
      </c>
      <c r="K10" s="141" t="s">
        <v>195</v>
      </c>
    </row>
    <row r="11" spans="1:11" s="141" customFormat="1" ht="30" x14ac:dyDescent="0.25">
      <c r="A11" s="142">
        <v>8</v>
      </c>
      <c r="B11" s="143" t="s">
        <v>478</v>
      </c>
      <c r="C11" s="143" t="s">
        <v>480</v>
      </c>
      <c r="D11" s="143" t="s">
        <v>493</v>
      </c>
      <c r="E11" s="144" t="s">
        <v>494</v>
      </c>
      <c r="F11" s="144" t="s">
        <v>521</v>
      </c>
      <c r="G11" s="144" t="s">
        <v>503</v>
      </c>
      <c r="H11" s="145" t="s">
        <v>522</v>
      </c>
      <c r="I11" s="145" t="s">
        <v>475</v>
      </c>
      <c r="J11" s="145" t="s">
        <v>523</v>
      </c>
      <c r="K11" s="141" t="s">
        <v>195</v>
      </c>
    </row>
    <row r="12" spans="1:11" s="141" customFormat="1" ht="30" x14ac:dyDescent="0.25">
      <c r="A12" s="142">
        <v>9</v>
      </c>
      <c r="B12" s="143" t="s">
        <v>479</v>
      </c>
      <c r="C12" s="143" t="s">
        <v>495</v>
      </c>
      <c r="D12" s="143" t="s">
        <v>496</v>
      </c>
      <c r="E12" s="144" t="s">
        <v>497</v>
      </c>
      <c r="F12" s="144" t="s">
        <v>524</v>
      </c>
      <c r="G12" s="144" t="s">
        <v>525</v>
      </c>
      <c r="H12" s="145" t="s">
        <v>526</v>
      </c>
      <c r="I12" s="145" t="s">
        <v>504</v>
      </c>
      <c r="J12" s="145" t="s">
        <v>527</v>
      </c>
      <c r="K12" s="141" t="s">
        <v>195</v>
      </c>
    </row>
    <row r="13" spans="1:11" s="141" customFormat="1" ht="15.75" thickBot="1" x14ac:dyDescent="0.3">
      <c r="A13" s="146">
        <v>10</v>
      </c>
      <c r="B13" s="147" t="s">
        <v>480</v>
      </c>
      <c r="C13" s="147" t="s">
        <v>498</v>
      </c>
      <c r="D13" s="147" t="s">
        <v>499</v>
      </c>
      <c r="E13" s="148" t="s">
        <v>500</v>
      </c>
      <c r="F13" s="148" t="s">
        <v>528</v>
      </c>
      <c r="G13" s="148" t="s">
        <v>500</v>
      </c>
      <c r="H13" s="149" t="s">
        <v>529</v>
      </c>
      <c r="I13" s="149" t="s">
        <v>523</v>
      </c>
      <c r="J13" s="149" t="s">
        <v>530</v>
      </c>
      <c r="K13" s="141" t="s">
        <v>195</v>
      </c>
    </row>
    <row r="16" spans="1:11" ht="15.75" thickBot="1" x14ac:dyDescent="0.3">
      <c r="A16" s="130" t="s">
        <v>19</v>
      </c>
      <c r="B16" s="131"/>
    </row>
    <row r="17" spans="1:11" ht="15.75" thickBot="1" x14ac:dyDescent="0.3">
      <c r="B17" s="132" t="s">
        <v>8</v>
      </c>
      <c r="C17" s="133"/>
      <c r="D17" s="133"/>
      <c r="E17" s="132" t="s">
        <v>4</v>
      </c>
      <c r="F17" s="133"/>
      <c r="G17" s="134"/>
      <c r="H17" s="132" t="s">
        <v>248</v>
      </c>
      <c r="I17" s="133"/>
      <c r="J17" s="134"/>
    </row>
    <row r="18" spans="1:11" ht="15.75" thickBot="1" x14ac:dyDescent="0.3">
      <c r="A18" s="117" t="s">
        <v>35</v>
      </c>
      <c r="B18" s="116" t="s">
        <v>11</v>
      </c>
      <c r="C18" s="116" t="s">
        <v>10</v>
      </c>
      <c r="D18" s="118" t="s">
        <v>9</v>
      </c>
      <c r="E18" s="114" t="s">
        <v>7</v>
      </c>
      <c r="F18" s="114" t="s">
        <v>6</v>
      </c>
      <c r="G18" s="119" t="s">
        <v>5</v>
      </c>
      <c r="H18" s="115" t="s">
        <v>3</v>
      </c>
      <c r="I18" s="115" t="s">
        <v>2</v>
      </c>
      <c r="J18" s="120" t="s">
        <v>1</v>
      </c>
    </row>
    <row r="19" spans="1:11" s="141" customFormat="1" ht="75" x14ac:dyDescent="0.25">
      <c r="A19" s="137">
        <v>1</v>
      </c>
      <c r="B19" s="138" t="s">
        <v>474</v>
      </c>
      <c r="C19" s="138" t="s">
        <v>481</v>
      </c>
      <c r="D19" s="138" t="s">
        <v>474</v>
      </c>
      <c r="E19" s="139" t="s">
        <v>482</v>
      </c>
      <c r="F19" s="139" t="s">
        <v>501</v>
      </c>
      <c r="G19" s="139" t="s">
        <v>502</v>
      </c>
      <c r="H19" s="140" t="s">
        <v>503</v>
      </c>
      <c r="I19" s="140" t="s">
        <v>504</v>
      </c>
      <c r="J19" s="140" t="s">
        <v>504</v>
      </c>
      <c r="K19" s="141" t="s">
        <v>195</v>
      </c>
    </row>
    <row r="20" spans="1:11" s="141" customFormat="1" ht="75" x14ac:dyDescent="0.25">
      <c r="A20" s="142">
        <v>2</v>
      </c>
      <c r="B20" s="143" t="s">
        <v>476</v>
      </c>
      <c r="C20" s="143" t="s">
        <v>476</v>
      </c>
      <c r="D20" s="143" t="s">
        <v>474</v>
      </c>
      <c r="E20" s="144" t="s">
        <v>483</v>
      </c>
      <c r="F20" s="144" t="s">
        <v>501</v>
      </c>
      <c r="G20" s="144" t="s">
        <v>505</v>
      </c>
      <c r="H20" s="145" t="s">
        <v>506</v>
      </c>
      <c r="I20" s="145" t="s">
        <v>475</v>
      </c>
      <c r="J20" s="145" t="s">
        <v>475</v>
      </c>
      <c r="K20" s="141" t="s">
        <v>195</v>
      </c>
    </row>
    <row r="21" spans="1:11" s="141" customFormat="1" x14ac:dyDescent="0.25">
      <c r="A21" s="142">
        <v>3</v>
      </c>
      <c r="B21" s="143" t="s">
        <v>476</v>
      </c>
      <c r="C21" s="143" t="s">
        <v>476</v>
      </c>
      <c r="D21" s="143" t="s">
        <v>474</v>
      </c>
      <c r="E21" s="144" t="s">
        <v>487</v>
      </c>
      <c r="F21" s="144" t="s">
        <v>507</v>
      </c>
      <c r="G21" s="144" t="s">
        <v>505</v>
      </c>
      <c r="H21" s="145" t="s">
        <v>515</v>
      </c>
      <c r="I21" s="145" t="s">
        <v>30</v>
      </c>
      <c r="J21" s="145" t="s">
        <v>474</v>
      </c>
      <c r="K21" s="141" t="s">
        <v>195</v>
      </c>
    </row>
    <row r="22" spans="1:11" s="141" customFormat="1" x14ac:dyDescent="0.25">
      <c r="A22" s="142">
        <v>4</v>
      </c>
      <c r="B22" s="143" t="s">
        <v>476</v>
      </c>
      <c r="C22" s="143" t="s">
        <v>486</v>
      </c>
      <c r="D22" s="143" t="s">
        <v>474</v>
      </c>
      <c r="E22" s="144" t="s">
        <v>485</v>
      </c>
      <c r="F22" s="144" t="s">
        <v>514</v>
      </c>
      <c r="G22" s="144" t="s">
        <v>505</v>
      </c>
      <c r="H22" s="145" t="s">
        <v>509</v>
      </c>
      <c r="I22" s="145" t="s">
        <v>475</v>
      </c>
      <c r="J22" s="145" t="s">
        <v>30</v>
      </c>
      <c r="K22" s="141" t="s">
        <v>195</v>
      </c>
    </row>
    <row r="23" spans="1:11" s="141" customFormat="1" ht="45" x14ac:dyDescent="0.25">
      <c r="A23" s="142">
        <v>5</v>
      </c>
      <c r="B23" s="143" t="s">
        <v>475</v>
      </c>
      <c r="C23" s="143" t="s">
        <v>534</v>
      </c>
      <c r="D23" s="143" t="s">
        <v>474</v>
      </c>
      <c r="E23" s="144" t="s">
        <v>489</v>
      </c>
      <c r="F23" s="144" t="s">
        <v>516</v>
      </c>
      <c r="G23" s="144" t="s">
        <v>514</v>
      </c>
      <c r="H23" s="145" t="s">
        <v>520</v>
      </c>
      <c r="I23" s="145" t="s">
        <v>504</v>
      </c>
      <c r="J23" s="145" t="s">
        <v>475</v>
      </c>
      <c r="K23" s="141" t="s">
        <v>195</v>
      </c>
    </row>
    <row r="24" spans="1:11" s="141" customFormat="1" ht="60" x14ac:dyDescent="0.25">
      <c r="A24" s="142">
        <v>6</v>
      </c>
      <c r="B24" s="143" t="s">
        <v>475</v>
      </c>
      <c r="C24" s="143" t="s">
        <v>498</v>
      </c>
      <c r="D24" s="143" t="s">
        <v>491</v>
      </c>
      <c r="E24" s="144" t="s">
        <v>484</v>
      </c>
      <c r="F24" s="144" t="s">
        <v>508</v>
      </c>
      <c r="G24" s="144" t="s">
        <v>503</v>
      </c>
      <c r="H24" s="145" t="s">
        <v>522</v>
      </c>
      <c r="I24" s="145" t="s">
        <v>475</v>
      </c>
      <c r="J24" s="145" t="s">
        <v>504</v>
      </c>
      <c r="K24" s="141" t="s">
        <v>195</v>
      </c>
    </row>
    <row r="25" spans="1:11" s="141" customFormat="1" ht="30" x14ac:dyDescent="0.25">
      <c r="A25" s="142">
        <v>7</v>
      </c>
      <c r="B25" s="143" t="s">
        <v>477</v>
      </c>
      <c r="C25" s="143" t="s">
        <v>535</v>
      </c>
      <c r="D25" s="143" t="s">
        <v>536</v>
      </c>
      <c r="E25" s="144" t="s">
        <v>494</v>
      </c>
      <c r="F25" s="144" t="s">
        <v>543</v>
      </c>
      <c r="G25" s="144" t="s">
        <v>519</v>
      </c>
      <c r="H25" s="145" t="s">
        <v>512</v>
      </c>
      <c r="I25" s="145" t="s">
        <v>504</v>
      </c>
      <c r="J25" s="145" t="s">
        <v>523</v>
      </c>
      <c r="K25" s="141" t="s">
        <v>195</v>
      </c>
    </row>
    <row r="26" spans="1:11" s="141" customFormat="1" x14ac:dyDescent="0.25">
      <c r="A26" s="142">
        <v>8</v>
      </c>
      <c r="B26" s="143" t="s">
        <v>531</v>
      </c>
      <c r="C26" s="143" t="s">
        <v>490</v>
      </c>
      <c r="D26" s="143" t="s">
        <v>493</v>
      </c>
      <c r="E26" s="144" t="s">
        <v>500</v>
      </c>
      <c r="F26" s="144" t="s">
        <v>544</v>
      </c>
      <c r="G26" s="144" t="s">
        <v>500</v>
      </c>
      <c r="H26" s="145" t="s">
        <v>517</v>
      </c>
      <c r="I26" s="145" t="s">
        <v>523</v>
      </c>
      <c r="J26" s="145" t="s">
        <v>527</v>
      </c>
      <c r="K26" s="141" t="s">
        <v>195</v>
      </c>
    </row>
    <row r="27" spans="1:11" s="141" customFormat="1" ht="45" x14ac:dyDescent="0.25">
      <c r="A27" s="142">
        <v>9</v>
      </c>
      <c r="B27" s="143" t="s">
        <v>532</v>
      </c>
      <c r="C27" s="143" t="s">
        <v>537</v>
      </c>
      <c r="D27" s="143" t="s">
        <v>538</v>
      </c>
      <c r="E27" s="144" t="s">
        <v>539</v>
      </c>
      <c r="F27" s="144" t="s">
        <v>521</v>
      </c>
      <c r="G27" s="144" t="s">
        <v>539</v>
      </c>
      <c r="H27" s="145" t="s">
        <v>526</v>
      </c>
      <c r="I27" s="145" t="s">
        <v>527</v>
      </c>
      <c r="J27" s="145" t="s">
        <v>530</v>
      </c>
      <c r="K27" s="141" t="s">
        <v>195</v>
      </c>
    </row>
    <row r="28" spans="1:11" s="141" customFormat="1" ht="30.75" thickBot="1" x14ac:dyDescent="0.3">
      <c r="A28" s="146">
        <v>10</v>
      </c>
      <c r="B28" s="147" t="s">
        <v>533</v>
      </c>
      <c r="C28" s="147" t="s">
        <v>540</v>
      </c>
      <c r="D28" s="147" t="s">
        <v>541</v>
      </c>
      <c r="E28" s="148" t="s">
        <v>542</v>
      </c>
      <c r="F28" s="148" t="s">
        <v>484</v>
      </c>
      <c r="G28" s="148" t="s">
        <v>509</v>
      </c>
      <c r="H28" s="149" t="s">
        <v>545</v>
      </c>
      <c r="I28" s="149" t="s">
        <v>530</v>
      </c>
      <c r="J28" s="149" t="s">
        <v>475</v>
      </c>
      <c r="K28" s="141" t="s">
        <v>195</v>
      </c>
    </row>
  </sheetData>
  <mergeCells count="8">
    <mergeCell ref="B17:D17"/>
    <mergeCell ref="E17:G17"/>
    <mergeCell ref="H17:J17"/>
    <mergeCell ref="A1:B1"/>
    <mergeCell ref="B2:D2"/>
    <mergeCell ref="E2:G2"/>
    <mergeCell ref="H2:J2"/>
    <mergeCell ref="A16:B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219FE-997D-485D-85F4-C95D999BD8CD}">
  <dimension ref="A1:K73"/>
  <sheetViews>
    <sheetView tabSelected="1" workbookViewId="0">
      <selection activeCell="B12" sqref="B12"/>
    </sheetView>
  </sheetViews>
  <sheetFormatPr defaultColWidth="72.5703125" defaultRowHeight="15" x14ac:dyDescent="0.25"/>
  <cols>
    <col min="1" max="1" width="12.7109375" customWidth="1"/>
  </cols>
  <sheetData>
    <row r="1" spans="1:11" ht="15.75" thickBot="1" x14ac:dyDescent="0.3">
      <c r="A1" s="130" t="s">
        <v>289</v>
      </c>
      <c r="B1" s="131"/>
    </row>
    <row r="2" spans="1:11" ht="15.75" thickBot="1" x14ac:dyDescent="0.3">
      <c r="B2" s="132" t="s">
        <v>8</v>
      </c>
      <c r="C2" s="133"/>
      <c r="D2" s="133"/>
      <c r="E2" s="132" t="s">
        <v>4</v>
      </c>
      <c r="F2" s="133"/>
      <c r="G2" s="134"/>
      <c r="H2" s="132" t="s">
        <v>248</v>
      </c>
      <c r="I2" s="133"/>
      <c r="J2" s="134"/>
    </row>
    <row r="3" spans="1:11" ht="15.75" thickBot="1" x14ac:dyDescent="0.3">
      <c r="A3" s="117" t="s">
        <v>35</v>
      </c>
      <c r="B3" s="116" t="s">
        <v>11</v>
      </c>
      <c r="C3" s="116" t="s">
        <v>10</v>
      </c>
      <c r="D3" s="118" t="s">
        <v>9</v>
      </c>
      <c r="E3" s="114" t="s">
        <v>7</v>
      </c>
      <c r="F3" s="114" t="s">
        <v>6</v>
      </c>
      <c r="G3" s="119" t="s">
        <v>5</v>
      </c>
      <c r="H3" s="115" t="s">
        <v>249</v>
      </c>
      <c r="I3" s="115" t="s">
        <v>2</v>
      </c>
      <c r="J3" s="120" t="s">
        <v>250</v>
      </c>
    </row>
    <row r="4" spans="1:11" s="141" customFormat="1" ht="45" x14ac:dyDescent="0.25">
      <c r="A4" s="137">
        <v>1</v>
      </c>
      <c r="B4" s="138" t="s">
        <v>546</v>
      </c>
      <c r="C4" s="138" t="s">
        <v>546</v>
      </c>
      <c r="D4" s="138" t="s">
        <v>554</v>
      </c>
      <c r="E4" s="139" t="s">
        <v>555</v>
      </c>
      <c r="F4" s="139" t="s">
        <v>556</v>
      </c>
      <c r="G4" s="139" t="s">
        <v>549</v>
      </c>
      <c r="H4" s="140" t="s">
        <v>570</v>
      </c>
      <c r="I4" s="140" t="s">
        <v>549</v>
      </c>
      <c r="J4" s="140" t="s">
        <v>549</v>
      </c>
      <c r="K4" s="141" t="s">
        <v>195</v>
      </c>
    </row>
    <row r="5" spans="1:11" s="141" customFormat="1" ht="60" x14ac:dyDescent="0.25">
      <c r="A5" s="142">
        <v>2</v>
      </c>
      <c r="B5" s="143" t="s">
        <v>547</v>
      </c>
      <c r="C5" s="143" t="s">
        <v>549</v>
      </c>
      <c r="D5" s="143" t="s">
        <v>549</v>
      </c>
      <c r="E5" s="144" t="s">
        <v>556</v>
      </c>
      <c r="F5" s="144" t="s">
        <v>561</v>
      </c>
      <c r="G5" s="144" t="s">
        <v>549</v>
      </c>
      <c r="H5" s="145" t="s">
        <v>558</v>
      </c>
      <c r="I5" s="145" t="s">
        <v>571</v>
      </c>
      <c r="J5" s="145" t="s">
        <v>571</v>
      </c>
      <c r="K5" s="141" t="s">
        <v>195</v>
      </c>
    </row>
    <row r="6" spans="1:11" s="141" customFormat="1" ht="45" x14ac:dyDescent="0.25">
      <c r="A6" s="142">
        <v>3</v>
      </c>
      <c r="B6" s="143" t="s">
        <v>548</v>
      </c>
      <c r="C6" s="143" t="s">
        <v>548</v>
      </c>
      <c r="D6" s="143" t="s">
        <v>546</v>
      </c>
      <c r="E6" s="144" t="s">
        <v>557</v>
      </c>
      <c r="F6" s="144" t="s">
        <v>572</v>
      </c>
      <c r="G6" s="144" t="s">
        <v>549</v>
      </c>
      <c r="H6" s="145" t="s">
        <v>573</v>
      </c>
      <c r="I6" s="145" t="s">
        <v>574</v>
      </c>
      <c r="J6" s="145" t="s">
        <v>574</v>
      </c>
      <c r="K6" s="141" t="s">
        <v>195</v>
      </c>
    </row>
    <row r="7" spans="1:11" s="141" customFormat="1" ht="45" x14ac:dyDescent="0.25">
      <c r="A7" s="142">
        <v>4</v>
      </c>
      <c r="B7" s="143" t="s">
        <v>549</v>
      </c>
      <c r="C7" s="143" t="s">
        <v>550</v>
      </c>
      <c r="D7" s="143" t="s">
        <v>558</v>
      </c>
      <c r="E7" s="144" t="s">
        <v>559</v>
      </c>
      <c r="F7" s="144" t="s">
        <v>559</v>
      </c>
      <c r="G7" s="144" t="s">
        <v>575</v>
      </c>
      <c r="H7" s="145" t="s">
        <v>576</v>
      </c>
      <c r="I7" s="145" t="s">
        <v>577</v>
      </c>
      <c r="J7" s="145" t="s">
        <v>577</v>
      </c>
      <c r="K7" s="141" t="s">
        <v>195</v>
      </c>
    </row>
    <row r="8" spans="1:11" s="141" customFormat="1" ht="60" x14ac:dyDescent="0.25">
      <c r="A8" s="142">
        <v>5</v>
      </c>
      <c r="B8" s="143" t="s">
        <v>550</v>
      </c>
      <c r="C8" s="143" t="s">
        <v>560</v>
      </c>
      <c r="D8" s="143" t="s">
        <v>560</v>
      </c>
      <c r="E8" s="144" t="s">
        <v>561</v>
      </c>
      <c r="F8" s="144" t="s">
        <v>578</v>
      </c>
      <c r="G8" s="144" t="s">
        <v>558</v>
      </c>
      <c r="H8" s="145" t="s">
        <v>579</v>
      </c>
      <c r="I8" s="145" t="s">
        <v>563</v>
      </c>
      <c r="J8" s="145" t="s">
        <v>563</v>
      </c>
      <c r="K8" s="141" t="s">
        <v>195</v>
      </c>
    </row>
    <row r="9" spans="1:11" s="141" customFormat="1" ht="30" x14ac:dyDescent="0.25">
      <c r="A9" s="142">
        <v>6</v>
      </c>
      <c r="B9" s="143" t="s">
        <v>550</v>
      </c>
      <c r="C9" s="143" t="s">
        <v>552</v>
      </c>
      <c r="D9" s="143" t="s">
        <v>548</v>
      </c>
      <c r="E9" s="144" t="s">
        <v>549</v>
      </c>
      <c r="F9" s="144" t="s">
        <v>580</v>
      </c>
      <c r="G9" s="144" t="s">
        <v>560</v>
      </c>
      <c r="H9" s="145" t="s">
        <v>581</v>
      </c>
      <c r="I9" s="145" t="s">
        <v>570</v>
      </c>
      <c r="J9" s="145" t="s">
        <v>582</v>
      </c>
      <c r="K9" s="141" t="s">
        <v>195</v>
      </c>
    </row>
    <row r="10" spans="1:11" s="141" customFormat="1" ht="45" x14ac:dyDescent="0.25">
      <c r="A10" s="142">
        <v>7</v>
      </c>
      <c r="B10" s="143" t="s">
        <v>551</v>
      </c>
      <c r="C10" s="143" t="s">
        <v>553</v>
      </c>
      <c r="D10" s="143" t="s">
        <v>562</v>
      </c>
      <c r="E10" s="144" t="s">
        <v>549</v>
      </c>
      <c r="F10" s="144" t="s">
        <v>583</v>
      </c>
      <c r="G10" s="144" t="s">
        <v>584</v>
      </c>
      <c r="H10" s="145" t="s">
        <v>585</v>
      </c>
      <c r="I10" s="145" t="s">
        <v>586</v>
      </c>
      <c r="J10" s="145" t="s">
        <v>570</v>
      </c>
      <c r="K10" s="141" t="s">
        <v>195</v>
      </c>
    </row>
    <row r="11" spans="1:11" s="141" customFormat="1" ht="45" x14ac:dyDescent="0.25">
      <c r="A11" s="142">
        <v>8</v>
      </c>
      <c r="B11" s="143" t="s">
        <v>552</v>
      </c>
      <c r="C11" s="143" t="s">
        <v>548</v>
      </c>
      <c r="D11" s="143" t="s">
        <v>552</v>
      </c>
      <c r="E11" s="144" t="s">
        <v>563</v>
      </c>
      <c r="F11" s="144" t="s">
        <v>587</v>
      </c>
      <c r="G11" s="144" t="s">
        <v>588</v>
      </c>
      <c r="H11" s="145" t="s">
        <v>589</v>
      </c>
      <c r="I11" s="145" t="s">
        <v>590</v>
      </c>
      <c r="J11" s="145" t="s">
        <v>586</v>
      </c>
      <c r="K11" s="141" t="s">
        <v>195</v>
      </c>
    </row>
    <row r="12" spans="1:11" s="141" customFormat="1" ht="45" x14ac:dyDescent="0.25">
      <c r="A12" s="142">
        <v>9</v>
      </c>
      <c r="B12" s="143" t="s">
        <v>553</v>
      </c>
      <c r="C12" s="143" t="s">
        <v>564</v>
      </c>
      <c r="D12" s="143" t="s">
        <v>565</v>
      </c>
      <c r="E12" s="144" t="s">
        <v>566</v>
      </c>
      <c r="F12" s="144" t="s">
        <v>578</v>
      </c>
      <c r="G12" s="144" t="s">
        <v>591</v>
      </c>
      <c r="H12" s="145" t="s">
        <v>592</v>
      </c>
      <c r="I12" s="145" t="s">
        <v>593</v>
      </c>
      <c r="J12" s="145" t="s">
        <v>590</v>
      </c>
      <c r="K12" s="141" t="s">
        <v>195</v>
      </c>
    </row>
    <row r="13" spans="1:11" s="141" customFormat="1" ht="60.75" thickBot="1" x14ac:dyDescent="0.3">
      <c r="A13" s="146">
        <v>10</v>
      </c>
      <c r="B13" s="147" t="s">
        <v>548</v>
      </c>
      <c r="C13" s="147" t="s">
        <v>567</v>
      </c>
      <c r="D13" s="147" t="s">
        <v>568</v>
      </c>
      <c r="E13" s="148" t="s">
        <v>569</v>
      </c>
      <c r="F13" s="148" t="s">
        <v>594</v>
      </c>
      <c r="G13" s="148" t="s">
        <v>549</v>
      </c>
      <c r="H13" s="149" t="s">
        <v>595</v>
      </c>
      <c r="I13" s="149" t="s">
        <v>596</v>
      </c>
      <c r="J13" s="149" t="s">
        <v>597</v>
      </c>
      <c r="K13" s="141" t="s">
        <v>195</v>
      </c>
    </row>
    <row r="16" spans="1:11" ht="15.75" thickBot="1" x14ac:dyDescent="0.3">
      <c r="A16" s="130" t="s">
        <v>288</v>
      </c>
      <c r="B16" s="131"/>
    </row>
    <row r="17" spans="1:11" ht="15.75" thickBot="1" x14ac:dyDescent="0.3">
      <c r="B17" s="132" t="s">
        <v>8</v>
      </c>
      <c r="C17" s="133"/>
      <c r="D17" s="133"/>
      <c r="E17" s="132" t="s">
        <v>4</v>
      </c>
      <c r="F17" s="133"/>
      <c r="G17" s="134"/>
      <c r="H17" s="132" t="s">
        <v>248</v>
      </c>
      <c r="I17" s="133"/>
      <c r="J17" s="134"/>
    </row>
    <row r="18" spans="1:11" ht="15.75" thickBot="1" x14ac:dyDescent="0.3">
      <c r="A18" s="117" t="s">
        <v>35</v>
      </c>
      <c r="B18" s="116" t="s">
        <v>11</v>
      </c>
      <c r="C18" s="116" t="s">
        <v>10</v>
      </c>
      <c r="D18" s="118" t="s">
        <v>9</v>
      </c>
      <c r="E18" s="114" t="s">
        <v>7</v>
      </c>
      <c r="F18" s="114" t="s">
        <v>6</v>
      </c>
      <c r="G18" s="119" t="s">
        <v>5</v>
      </c>
      <c r="H18" s="115" t="s">
        <v>3</v>
      </c>
      <c r="I18" s="115" t="s">
        <v>2</v>
      </c>
      <c r="J18" s="120" t="s">
        <v>1</v>
      </c>
    </row>
    <row r="19" spans="1:11" s="141" customFormat="1" ht="45" x14ac:dyDescent="0.25">
      <c r="A19" s="137">
        <v>1</v>
      </c>
      <c r="B19" s="138" t="s">
        <v>547</v>
      </c>
      <c r="C19" s="138" t="s">
        <v>547</v>
      </c>
      <c r="D19" s="138" t="s">
        <v>547</v>
      </c>
      <c r="E19" s="139" t="s">
        <v>555</v>
      </c>
      <c r="F19" s="139" t="s">
        <v>556</v>
      </c>
      <c r="G19" s="139" t="s">
        <v>549</v>
      </c>
      <c r="H19" s="140" t="s">
        <v>570</v>
      </c>
      <c r="I19" s="140" t="s">
        <v>549</v>
      </c>
      <c r="J19" s="140" t="s">
        <v>549</v>
      </c>
      <c r="K19" s="141" t="s">
        <v>195</v>
      </c>
    </row>
    <row r="20" spans="1:11" s="141" customFormat="1" ht="45" x14ac:dyDescent="0.25">
      <c r="A20" s="142">
        <v>2</v>
      </c>
      <c r="B20" s="143" t="s">
        <v>547</v>
      </c>
      <c r="C20" s="143"/>
      <c r="D20" s="143" t="s">
        <v>554</v>
      </c>
      <c r="E20" s="144" t="s">
        <v>556</v>
      </c>
      <c r="F20" s="144"/>
      <c r="G20" s="144" t="s">
        <v>549</v>
      </c>
      <c r="H20" s="145" t="s">
        <v>558</v>
      </c>
      <c r="I20" s="145" t="s">
        <v>571</v>
      </c>
      <c r="J20" s="145" t="s">
        <v>571</v>
      </c>
      <c r="K20" s="141" t="s">
        <v>195</v>
      </c>
    </row>
    <row r="21" spans="1:11" s="141" customFormat="1" ht="45" x14ac:dyDescent="0.25">
      <c r="A21" s="142">
        <v>3</v>
      </c>
      <c r="B21" s="143"/>
      <c r="C21" s="143"/>
      <c r="D21" s="143"/>
      <c r="E21" s="144" t="s">
        <v>557</v>
      </c>
      <c r="F21" s="144"/>
      <c r="G21" s="144" t="s">
        <v>549</v>
      </c>
      <c r="H21" s="145" t="s">
        <v>573</v>
      </c>
      <c r="I21" s="145" t="s">
        <v>574</v>
      </c>
      <c r="J21" s="145" t="s">
        <v>574</v>
      </c>
      <c r="K21" s="141" t="s">
        <v>195</v>
      </c>
    </row>
    <row r="22" spans="1:11" s="141" customFormat="1" ht="45" x14ac:dyDescent="0.25">
      <c r="A22" s="142">
        <v>4</v>
      </c>
      <c r="B22" s="143"/>
      <c r="C22" s="143"/>
      <c r="D22" s="143"/>
      <c r="E22" s="144" t="s">
        <v>549</v>
      </c>
      <c r="F22" s="144"/>
      <c r="G22" s="144" t="s">
        <v>575</v>
      </c>
      <c r="H22" s="145" t="s">
        <v>576</v>
      </c>
      <c r="I22" s="145" t="s">
        <v>577</v>
      </c>
      <c r="J22" s="145" t="s">
        <v>577</v>
      </c>
      <c r="K22" s="141" t="s">
        <v>195</v>
      </c>
    </row>
    <row r="23" spans="1:11" s="141" customFormat="1" ht="30" x14ac:dyDescent="0.25">
      <c r="A23" s="142">
        <v>5</v>
      </c>
      <c r="B23" s="143"/>
      <c r="C23" s="143"/>
      <c r="D23" s="143"/>
      <c r="E23" s="144" t="s">
        <v>549</v>
      </c>
      <c r="F23" s="144"/>
      <c r="G23" s="144"/>
      <c r="H23" s="145"/>
      <c r="I23" s="145" t="s">
        <v>563</v>
      </c>
      <c r="J23" s="145" t="s">
        <v>563</v>
      </c>
      <c r="K23" s="141" t="s">
        <v>195</v>
      </c>
    </row>
    <row r="24" spans="1:11" s="141" customFormat="1" ht="30" x14ac:dyDescent="0.25">
      <c r="A24" s="142">
        <v>6</v>
      </c>
      <c r="B24" s="143"/>
      <c r="C24" s="143"/>
      <c r="D24" s="143"/>
      <c r="E24" s="144"/>
      <c r="F24" s="144"/>
      <c r="G24" s="144"/>
      <c r="H24" s="145"/>
      <c r="I24" s="145" t="s">
        <v>570</v>
      </c>
      <c r="J24" s="145" t="s">
        <v>582</v>
      </c>
      <c r="K24" s="141" t="s">
        <v>195</v>
      </c>
    </row>
    <row r="25" spans="1:11" s="141" customFormat="1" ht="30" x14ac:dyDescent="0.25">
      <c r="A25" s="142">
        <v>7</v>
      </c>
      <c r="B25" s="143"/>
      <c r="C25" s="143"/>
      <c r="D25" s="143"/>
      <c r="E25" s="144"/>
      <c r="F25" s="144"/>
      <c r="G25" s="144"/>
      <c r="H25" s="145"/>
      <c r="I25" s="145" t="s">
        <v>586</v>
      </c>
      <c r="J25" s="145" t="s">
        <v>570</v>
      </c>
      <c r="K25" s="141" t="s">
        <v>195</v>
      </c>
    </row>
    <row r="26" spans="1:11" s="141" customFormat="1" ht="30" x14ac:dyDescent="0.25">
      <c r="A26" s="142">
        <v>8</v>
      </c>
      <c r="B26" s="143"/>
      <c r="C26" s="143"/>
      <c r="D26" s="143"/>
      <c r="E26" s="144"/>
      <c r="F26" s="144"/>
      <c r="G26" s="144"/>
      <c r="H26" s="145"/>
      <c r="I26" s="145" t="s">
        <v>590</v>
      </c>
      <c r="J26" s="145" t="s">
        <v>586</v>
      </c>
      <c r="K26" s="141" t="s">
        <v>195</v>
      </c>
    </row>
    <row r="27" spans="1:11" s="141" customFormat="1" ht="30" x14ac:dyDescent="0.25">
      <c r="A27" s="142">
        <v>9</v>
      </c>
      <c r="B27" s="143"/>
      <c r="C27" s="143"/>
      <c r="D27" s="143"/>
      <c r="E27" s="144"/>
      <c r="F27" s="144"/>
      <c r="G27" s="144"/>
      <c r="H27" s="145"/>
      <c r="I27" s="145" t="s">
        <v>596</v>
      </c>
      <c r="J27" s="145" t="s">
        <v>590</v>
      </c>
      <c r="K27" s="141" t="s">
        <v>195</v>
      </c>
    </row>
    <row r="28" spans="1:11" s="141" customFormat="1" ht="30.75" thickBot="1" x14ac:dyDescent="0.3">
      <c r="A28" s="146">
        <v>10</v>
      </c>
      <c r="B28" s="147"/>
      <c r="C28" s="147"/>
      <c r="D28" s="147"/>
      <c r="E28" s="148"/>
      <c r="F28" s="148"/>
      <c r="G28" s="148"/>
      <c r="H28" s="149"/>
      <c r="I28" s="149" t="s">
        <v>558</v>
      </c>
      <c r="J28" s="149" t="s">
        <v>598</v>
      </c>
      <c r="K28" s="141" t="s">
        <v>195</v>
      </c>
    </row>
    <row r="29" spans="1:11" x14ac:dyDescent="0.25">
      <c r="A29" s="113"/>
    </row>
    <row r="30" spans="1:11" x14ac:dyDescent="0.25">
      <c r="A30" s="113"/>
    </row>
    <row r="33" spans="10:10" x14ac:dyDescent="0.25">
      <c r="J33" s="113"/>
    </row>
    <row r="42" spans="10:10" x14ac:dyDescent="0.25">
      <c r="J42" s="113"/>
    </row>
    <row r="48" spans="10:10" x14ac:dyDescent="0.25">
      <c r="J48" s="113"/>
    </row>
    <row r="50" spans="10:10" x14ac:dyDescent="0.25">
      <c r="J50" s="113"/>
    </row>
    <row r="51" spans="10:10" x14ac:dyDescent="0.25">
      <c r="J51" s="113"/>
    </row>
    <row r="56" spans="10:10" x14ac:dyDescent="0.25">
      <c r="J56" s="113"/>
    </row>
    <row r="66" spans="10:10" x14ac:dyDescent="0.25">
      <c r="J66" s="113"/>
    </row>
    <row r="73" spans="10:10" x14ac:dyDescent="0.25">
      <c r="J73" s="113"/>
    </row>
  </sheetData>
  <sortState xmlns:xlrd2="http://schemas.microsoft.com/office/spreadsheetml/2017/richdata2" ref="J1:J92">
    <sortCondition ref="J1:J92"/>
  </sortState>
  <mergeCells count="8">
    <mergeCell ref="B17:D17"/>
    <mergeCell ref="E17:G17"/>
    <mergeCell ref="H17:J17"/>
    <mergeCell ref="A1:B1"/>
    <mergeCell ref="B2:D2"/>
    <mergeCell ref="E2:G2"/>
    <mergeCell ref="H2:J2"/>
    <mergeCell ref="A16:B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Resources</vt:lpstr>
      <vt:lpstr>Percentage</vt:lpstr>
      <vt:lpstr>Relevancy</vt:lpstr>
      <vt:lpstr>Autism</vt:lpstr>
      <vt:lpstr>Oil</vt:lpstr>
      <vt:lpstr>Music</vt:lpstr>
      <vt:lpstr>HiTech</vt:lpstr>
      <vt:lpstr>Wind</vt:lpstr>
      <vt:lpstr>Acid Rain</vt:lpstr>
      <vt:lpstr>Sheet1</vt:lpstr>
      <vt:lpstr>Primo</vt:lpstr>
      <vt:lpstr>EDS</vt:lpstr>
      <vt:lpstr>CloudSource</vt:lpstr>
      <vt:lpstr>Autism1</vt:lpstr>
      <vt:lpstr>Marketing1</vt:lpstr>
      <vt:lpstr>Alchemy1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 Winger</dc:creator>
  <cp:lastModifiedBy>Anita Winger</cp:lastModifiedBy>
  <dcterms:created xsi:type="dcterms:W3CDTF">2024-02-19T16:43:52Z</dcterms:created>
  <dcterms:modified xsi:type="dcterms:W3CDTF">2024-05-22T21:34:57Z</dcterms:modified>
</cp:coreProperties>
</file>